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B7F418-E343-4B64-9FAB-3569AEF01C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Y566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Z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Z108" i="1" s="1"/>
  <c r="BN106" i="1"/>
  <c r="BP106" i="1"/>
  <c r="Y109" i="1"/>
  <c r="Z112" i="1"/>
  <c r="Z117" i="1" s="1"/>
  <c r="BN112" i="1"/>
  <c r="BP112" i="1"/>
  <c r="Z114" i="1"/>
  <c r="BN114" i="1"/>
  <c r="Z115" i="1"/>
  <c r="BN115" i="1"/>
  <c r="F694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BN152" i="1"/>
  <c r="BP152" i="1"/>
  <c r="Z154" i="1"/>
  <c r="BN154" i="1"/>
  <c r="Y155" i="1"/>
  <c r="Z158" i="1"/>
  <c r="Z160" i="1" s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2" i="1"/>
  <c r="Z246" i="1" s="1"/>
  <c r="BN242" i="1"/>
  <c r="Z244" i="1"/>
  <c r="BN244" i="1"/>
  <c r="Y247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Z264" i="1"/>
  <c r="BN264" i="1"/>
  <c r="Z266" i="1"/>
  <c r="BN266" i="1"/>
  <c r="BP281" i="1"/>
  <c r="BN281" i="1"/>
  <c r="Z281" i="1"/>
  <c r="BP285" i="1"/>
  <c r="BN285" i="1"/>
  <c r="Z285" i="1"/>
  <c r="Z301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BP384" i="1"/>
  <c r="BN384" i="1"/>
  <c r="Z384" i="1"/>
  <c r="Z387" i="1" s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94" i="1"/>
  <c r="Y428" i="1"/>
  <c r="BP416" i="1"/>
  <c r="BN416" i="1"/>
  <c r="Z416" i="1"/>
  <c r="F9" i="1"/>
  <c r="J9" i="1"/>
  <c r="Y156" i="1"/>
  <c r="Y172" i="1"/>
  <c r="Y207" i="1"/>
  <c r="Y688" i="1" s="1"/>
  <c r="Y259" i="1"/>
  <c r="L694" i="1"/>
  <c r="Y271" i="1"/>
  <c r="BP268" i="1"/>
  <c r="Y686" i="1" s="1"/>
  <c r="BN268" i="1"/>
  <c r="Y685" i="1" s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Z566" i="1" s="1"/>
  <c r="BP556" i="1"/>
  <c r="BN556" i="1"/>
  <c r="Z556" i="1"/>
  <c r="BP561" i="1"/>
  <c r="BN561" i="1"/>
  <c r="Z561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Y687" i="1" l="1"/>
  <c r="Z598" i="1"/>
  <c r="Z574" i="1"/>
  <c r="Z500" i="1"/>
  <c r="Z364" i="1"/>
  <c r="Z271" i="1"/>
  <c r="Z179" i="1"/>
  <c r="Z166" i="1"/>
  <c r="Z155" i="1"/>
  <c r="Z143" i="1"/>
  <c r="Z77" i="1"/>
  <c r="Z689" i="1" s="1"/>
  <c r="Y684" i="1"/>
  <c r="X687" i="1"/>
  <c r="Z664" i="1"/>
  <c r="Z646" i="1"/>
  <c r="Z629" i="1"/>
  <c r="Z380" i="1"/>
  <c r="Z289" i="1"/>
  <c r="Z427" i="1"/>
  <c r="Z400" i="1"/>
  <c r="Z394" i="1"/>
  <c r="Z371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<sst xmlns="http://schemas.openxmlformats.org/spreadsheetml/2006/main" count="3251" uniqueCount="1114">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</sst>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490</v>
      </c>
      <c r="Y48" s="798">
        <f t="shared" si="6"/>
        <v>496.8</v>
      </c>
      <c r="Z48" s="36">
        <f>IFERROR(IF(Y48=0,"",ROUNDUP(Y48/H48,0)*0.02175),"")</f>
        <v>1.0004999999999999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511.77777777777771</v>
      </c>
      <c r="BN48" s="64">
        <f t="shared" si="8"/>
        <v>518.87999999999988</v>
      </c>
      <c r="BO48" s="64">
        <f t="shared" si="9"/>
        <v>0.81018518518518512</v>
      </c>
      <c r="BP48" s="64">
        <f t="shared" si="10"/>
        <v>0.8214285714285714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45.370370370370367</v>
      </c>
      <c r="Y53" s="799">
        <f>IFERROR(Y47/H47,"0")+IFERROR(Y48/H48,"0")+IFERROR(Y49/H49,"0")+IFERROR(Y50/H50,"0")+IFERROR(Y51/H51,"0")+IFERROR(Y52/H52,"0")</f>
        <v>46</v>
      </c>
      <c r="Z53" s="799">
        <f>IFERROR(IF(Z47="",0,Z47),"0")+IFERROR(IF(Z48="",0,Z48),"0")+IFERROR(IF(Z49="",0,Z49),"0")+IFERROR(IF(Z50="",0,Z50),"0")+IFERROR(IF(Z51="",0,Z51),"0")+IFERROR(IF(Z52="",0,Z52),"0")</f>
        <v>1.0004999999999999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490</v>
      </c>
      <c r="Y54" s="799">
        <f>IFERROR(SUM(Y47:Y52),"0")</f>
        <v>496.8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590</v>
      </c>
      <c r="Y64" s="798">
        <f t="shared" si="11"/>
        <v>594</v>
      </c>
      <c r="Z64" s="36">
        <f>IFERROR(IF(Y64=0,"",ROUNDUP(Y64/H64,0)*0.02175),"")</f>
        <v>1.1962499999999998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616.22222222222217</v>
      </c>
      <c r="BN64" s="64">
        <f t="shared" si="13"/>
        <v>620.4</v>
      </c>
      <c r="BO64" s="64">
        <f t="shared" si="14"/>
        <v>0.97552910052910047</v>
      </c>
      <c r="BP64" s="64">
        <f t="shared" si="15"/>
        <v>0.98214285714285698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54.629629629629626</v>
      </c>
      <c r="Y70" s="799">
        <f>IFERROR(Y62/H62,"0")+IFERROR(Y63/H63,"0")+IFERROR(Y64/H64,"0")+IFERROR(Y65/H65,"0")+IFERROR(Y66/H66,"0")+IFERROR(Y67/H67,"0")+IFERROR(Y68/H68,"0")+IFERROR(Y69/H69,"0")</f>
        <v>54.999999999999993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1.1962499999999998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590</v>
      </c>
      <c r="Y71" s="799">
        <f>IFERROR(SUM(Y62:Y69),"0")</f>
        <v>594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780</v>
      </c>
      <c r="Y112" s="798">
        <f t="shared" si="26"/>
        <v>781.2</v>
      </c>
      <c r="Z112" s="36">
        <f>IFERROR(IF(Y112=0,"",ROUNDUP(Y112/H112,0)*0.02175),"")</f>
        <v>2.0227499999999998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832.37142857142851</v>
      </c>
      <c r="BN112" s="64">
        <f t="shared" si="28"/>
        <v>833.65200000000004</v>
      </c>
      <c r="BO112" s="64">
        <f t="shared" si="29"/>
        <v>1.6581632653061222</v>
      </c>
      <c r="BP112" s="64">
        <f t="shared" si="30"/>
        <v>1.6607142857142856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360</v>
      </c>
      <c r="Y113" s="798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226.19047619047615</v>
      </c>
      <c r="Y117" s="799">
        <f>IFERROR(Y111/H111,"0")+IFERROR(Y112/H112,"0")+IFERROR(Y113/H113,"0")+IFERROR(Y114/H114,"0")+IFERROR(Y115/H115,"0")+IFERROR(Y116/H116,"0")</f>
        <v>227</v>
      </c>
      <c r="Z117" s="799">
        <f>IFERROR(IF(Z111="",0,Z111),"0")+IFERROR(IF(Z112="",0,Z112),"0")+IFERROR(IF(Z113="",0,Z113),"0")+IFERROR(IF(Z114="",0,Z114),"0")+IFERROR(IF(Z115="",0,Z115),"0")+IFERROR(IF(Z116="",0,Z116),"0")</f>
        <v>2.8950899999999997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1140</v>
      </c>
      <c r="Y118" s="799">
        <f>IFERROR(SUM(Y111:Y116),"0")</f>
        <v>1143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490</v>
      </c>
      <c r="Y136" s="798">
        <f t="shared" ref="Y136:Y142" si="31">IFERROR(IF(X136="",0,CEILING((X136/$H136),1)*$H136),"")</f>
        <v>495.6</v>
      </c>
      <c r="Z136" s="36">
        <f>IFERROR(IF(Y136=0,"",ROUNDUP(Y136/H136,0)*0.02175),"")</f>
        <v>1.28325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522.54999999999995</v>
      </c>
      <c r="BN136" s="64">
        <f t="shared" ref="BN136:BN142" si="33">IFERROR(Y136*I136/H136,"0")</f>
        <v>528.52200000000005</v>
      </c>
      <c r="BO136" s="64">
        <f t="shared" ref="BO136:BO142" si="34">IFERROR(1/J136*(X136/H136),"0")</f>
        <v>1.0416666666666665</v>
      </c>
      <c r="BP136" s="64">
        <f t="shared" ref="BP136:BP142" si="35">IFERROR(1/J136*(Y136/H136),"0")</f>
        <v>1.0535714285714286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225</v>
      </c>
      <c r="Y140" s="798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141.66666666666666</v>
      </c>
      <c r="Y143" s="799">
        <f>IFERROR(Y136/H136,"0")+IFERROR(Y137/H137,"0")+IFERROR(Y138/H138,"0")+IFERROR(Y139/H139,"0")+IFERROR(Y140/H140,"0")+IFERROR(Y141/H141,"0")+IFERROR(Y142/H142,"0")</f>
        <v>143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1.83009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715</v>
      </c>
      <c r="Y144" s="799">
        <f>IFERROR(SUM(Y136:Y142),"0")</f>
        <v>722.40000000000009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120</v>
      </c>
      <c r="Y232" s="798">
        <f t="shared" si="46"/>
        <v>120</v>
      </c>
      <c r="Z232" s="36">
        <f t="shared" si="51"/>
        <v>0.32550000000000001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120</v>
      </c>
      <c r="Y233" s="798">
        <f t="shared" si="46"/>
        <v>120</v>
      </c>
      <c r="Z233" s="36">
        <f t="shared" si="51"/>
        <v>0.32550000000000001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132.60000000000002</v>
      </c>
      <c r="BN233" s="64">
        <f t="shared" si="48"/>
        <v>132.60000000000002</v>
      </c>
      <c r="BO233" s="64">
        <f t="shared" si="49"/>
        <v>0.27472527472527475</v>
      </c>
      <c r="BP233" s="64">
        <f t="shared" si="50"/>
        <v>0.27472527472527475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0.65100000000000002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240</v>
      </c>
      <c r="Y238" s="799">
        <f>IFERROR(SUM(Y226:Y236),"0")</f>
        <v>240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630</v>
      </c>
      <c r="Y384" s="798">
        <f>IFERROR(IF(X384="",0,CEILING((X384/$H384),1)*$H384),"")</f>
        <v>631.79999999999995</v>
      </c>
      <c r="Z384" s="36">
        <f>IFERROR(IF(Y384=0,"",ROUNDUP(Y384/H384,0)*0.02175),"")</f>
        <v>1.7617499999999999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675.55384615384628</v>
      </c>
      <c r="BN384" s="64">
        <f>IFERROR(Y384*I384/H384,"0")</f>
        <v>677.48400000000004</v>
      </c>
      <c r="BO384" s="64">
        <f>IFERROR(1/J384*(X384/H384),"0")</f>
        <v>1.4423076923076923</v>
      </c>
      <c r="BP384" s="64">
        <f>IFERROR(1/J384*(Y384/H384),"0")</f>
        <v>1.4464285714285714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80.769230769230774</v>
      </c>
      <c r="Y387" s="799">
        <f>IFERROR(Y383/H383,"0")+IFERROR(Y384/H384,"0")+IFERROR(Y385/H385,"0")+IFERROR(Y386/H386,"0")</f>
        <v>81</v>
      </c>
      <c r="Z387" s="799">
        <f>IFERROR(IF(Z383="",0,Z383),"0")+IFERROR(IF(Z384="",0,Z384),"0")+IFERROR(IF(Z385="",0,Z385),"0")+IFERROR(IF(Z386="",0,Z386),"0")</f>
        <v>1.7617499999999999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630</v>
      </c>
      <c r="Y388" s="799">
        <f>IFERROR(SUM(Y383:Y386),"0")</f>
        <v>631.79999999999995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490</v>
      </c>
      <c r="Y419" s="798">
        <f t="shared" si="87"/>
        <v>495</v>
      </c>
      <c r="Z419" s="36">
        <f>IFERROR(IF(Y419=0,"",ROUNDUP(Y419/H419,0)*0.02175),"")</f>
        <v>0.71775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505.68</v>
      </c>
      <c r="BN419" s="64">
        <f t="shared" si="89"/>
        <v>510.84000000000003</v>
      </c>
      <c r="BO419" s="64">
        <f t="shared" si="90"/>
        <v>0.68055555555555547</v>
      </c>
      <c r="BP419" s="64">
        <f t="shared" si="91"/>
        <v>0.6875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32.666666666666664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0.71775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490</v>
      </c>
      <c r="Y428" s="799">
        <f>IFERROR(SUM(Y416:Y426),"0")</f>
        <v>495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970</v>
      </c>
      <c r="Y430" s="798">
        <f>IFERROR(IF(X430="",0,CEILING((X430/$H430),1)*$H430),"")</f>
        <v>975</v>
      </c>
      <c r="Z430" s="36">
        <f>IFERROR(IF(Y430=0,"",ROUNDUP(Y430/H430,0)*0.02175),"")</f>
        <v>1.4137499999999998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1001.0400000000001</v>
      </c>
      <c r="BN430" s="64">
        <f>IFERROR(Y430*I430/H430,"0")</f>
        <v>1006.2</v>
      </c>
      <c r="BO430" s="64">
        <f>IFERROR(1/J430*(X430/H430),"0")</f>
        <v>1.3472222222222223</v>
      </c>
      <c r="BP430" s="64">
        <f>IFERROR(1/J430*(Y430/H430),"0")</f>
        <v>1.3541666666666665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64.666666666666671</v>
      </c>
      <c r="Y432" s="799">
        <f>IFERROR(Y430/H430,"0")+IFERROR(Y431/H431,"0")</f>
        <v>65</v>
      </c>
      <c r="Z432" s="799">
        <f>IFERROR(IF(Z430="",0,Z430),"0")+IFERROR(IF(Z431="",0,Z431),"0")</f>
        <v>1.4137499999999998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970</v>
      </c>
      <c r="Y433" s="799">
        <f>IFERROR(SUM(Y430:Y431),"0")</f>
        <v>975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4500</v>
      </c>
      <c r="Y461" s="798">
        <f>IFERROR(IF(X461="",0,CEILING((X461/$H461),1)*$H461),"")</f>
        <v>4500</v>
      </c>
      <c r="Z461" s="36">
        <f>IFERROR(IF(Y461=0,"",ROUNDUP(Y461/H461,0)*0.02175),"")</f>
        <v>10.875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4782</v>
      </c>
      <c r="BN461" s="64">
        <f>IFERROR(Y461*I461/H461,"0")</f>
        <v>4782</v>
      </c>
      <c r="BO461" s="64">
        <f>IFERROR(1/J461*(X461/H461),"0")</f>
        <v>8.9285714285714288</v>
      </c>
      <c r="BP461" s="64">
        <f>IFERROR(1/J461*(Y461/H461),"0")</f>
        <v>8.9285714285714288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200</v>
      </c>
      <c r="Y464" s="798">
        <f>IFERROR(IF(X464="",0,CEILING((X464/$H464),1)*$H464),"")</f>
        <v>201.6</v>
      </c>
      <c r="Z464" s="36">
        <f>IFERROR(IF(Y464=0,"",ROUNDUP(Y464/H464,0)*0.00651),"")</f>
        <v>0.54683999999999999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222.00000000000003</v>
      </c>
      <c r="BN464" s="64">
        <f>IFERROR(Y464*I464/H464,"0")</f>
        <v>223.77600000000001</v>
      </c>
      <c r="BO464" s="64">
        <f>IFERROR(1/J464*(X464/H464),"0")</f>
        <v>0.45787545787545797</v>
      </c>
      <c r="BP464" s="64">
        <f>IFERROR(1/J464*(Y464/H464),"0")</f>
        <v>0.46153846153846156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583.33333333333337</v>
      </c>
      <c r="Y466" s="799">
        <f>IFERROR(Y461/H461,"0")+IFERROR(Y462/H462,"0")+IFERROR(Y463/H463,"0")+IFERROR(Y464/H464,"0")+IFERROR(Y465/H465,"0")</f>
        <v>584</v>
      </c>
      <c r="Z466" s="799">
        <f>IFERROR(IF(Z461="",0,Z461),"0")+IFERROR(IF(Z462="",0,Z462),"0")+IFERROR(IF(Z463="",0,Z463),"0")+IFERROR(IF(Z464="",0,Z464),"0")+IFERROR(IF(Z465="",0,Z465),"0")</f>
        <v>11.42184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4700</v>
      </c>
      <c r="Y467" s="799">
        <f>IFERROR(SUM(Y461:Y465),"0")</f>
        <v>4701.6000000000004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250</v>
      </c>
      <c r="Y552" s="798">
        <f t="shared" si="109"/>
        <v>253.44</v>
      </c>
      <c r="Z552" s="36">
        <f t="shared" si="110"/>
        <v>0.57408000000000003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267.04545454545456</v>
      </c>
      <c r="BN552" s="64">
        <f t="shared" si="112"/>
        <v>270.71999999999997</v>
      </c>
      <c r="BO552" s="64">
        <f t="shared" si="113"/>
        <v>0.45527389277389274</v>
      </c>
      <c r="BP552" s="64">
        <f t="shared" si="114"/>
        <v>0.46153846153846156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970</v>
      </c>
      <c r="Y554" s="798">
        <f t="shared" si="109"/>
        <v>971.5200000000001</v>
      </c>
      <c r="Z554" s="36">
        <f t="shared" si="110"/>
        <v>2.2006399999999999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1036.1363636363635</v>
      </c>
      <c r="BN554" s="64">
        <f t="shared" si="112"/>
        <v>1037.76</v>
      </c>
      <c r="BO554" s="64">
        <f t="shared" si="113"/>
        <v>1.7664627039627039</v>
      </c>
      <c r="BP554" s="64">
        <f t="shared" si="114"/>
        <v>1.7692307692307694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1880</v>
      </c>
      <c r="Y556" s="798">
        <f t="shared" si="109"/>
        <v>1884.96</v>
      </c>
      <c r="Z556" s="36">
        <f t="shared" si="110"/>
        <v>4.2697200000000004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2008.1818181818178</v>
      </c>
      <c r="BN556" s="64">
        <f t="shared" si="112"/>
        <v>2013.4799999999998</v>
      </c>
      <c r="BO556" s="64">
        <f t="shared" si="113"/>
        <v>3.4236596736596741</v>
      </c>
      <c r="BP556" s="64">
        <f t="shared" si="114"/>
        <v>3.4326923076923079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587.12121212121212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589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7.0444399999999998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3100</v>
      </c>
      <c r="Y567" s="799">
        <f>IFERROR(SUM(Y551:Y565),"0")</f>
        <v>3109.92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970</v>
      </c>
      <c r="Y578" s="798">
        <f t="shared" si="115"/>
        <v>971.5200000000001</v>
      </c>
      <c r="Z578" s="36">
        <f t="shared" si="116"/>
        <v>2.2006399999999999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1036.1363636363635</v>
      </c>
      <c r="BN578" s="64">
        <f t="shared" si="118"/>
        <v>1037.76</v>
      </c>
      <c r="BO578" s="64">
        <f t="shared" si="119"/>
        <v>1.7664627039627039</v>
      </c>
      <c r="BP578" s="64">
        <f t="shared" si="120"/>
        <v>1.7692307692307694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970</v>
      </c>
      <c r="Y580" s="798">
        <f t="shared" si="115"/>
        <v>971.5200000000001</v>
      </c>
      <c r="Z580" s="36">
        <f t="shared" si="116"/>
        <v>2.2006399999999999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1036.1363636363635</v>
      </c>
      <c r="BN580" s="64">
        <f t="shared" si="118"/>
        <v>1037.76</v>
      </c>
      <c r="BO580" s="64">
        <f t="shared" si="119"/>
        <v>1.7664627039627039</v>
      </c>
      <c r="BP580" s="64">
        <f t="shared" si="120"/>
        <v>1.7692307692307694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1880</v>
      </c>
      <c r="Y582" s="798">
        <f t="shared" si="115"/>
        <v>1884.96</v>
      </c>
      <c r="Z582" s="36">
        <f t="shared" si="116"/>
        <v>4.2697200000000004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2008.1818181818178</v>
      </c>
      <c r="BN582" s="64">
        <f t="shared" si="118"/>
        <v>2013.4799999999998</v>
      </c>
      <c r="BO582" s="64">
        <f t="shared" si="119"/>
        <v>3.4236596736596741</v>
      </c>
      <c r="BP582" s="64">
        <f t="shared" si="120"/>
        <v>3.4326923076923079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723.4848484848485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725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8.6709999999999994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3820</v>
      </c>
      <c r="Y593" s="799">
        <f>IFERROR(SUM(Y577:Y591),"0")</f>
        <v>3828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400</v>
      </c>
      <c r="Y624" s="798">
        <f t="shared" si="121"/>
        <v>408</v>
      </c>
      <c r="Z624" s="36">
        <f>IFERROR(IF(Y624=0,"",ROUNDUP(Y624/H624,0)*0.02175),"")</f>
        <v>0.73949999999999994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416</v>
      </c>
      <c r="BN624" s="64">
        <f t="shared" si="123"/>
        <v>424.32</v>
      </c>
      <c r="BO624" s="64">
        <f t="shared" si="124"/>
        <v>0.59523809523809523</v>
      </c>
      <c r="BP624" s="64">
        <f t="shared" si="125"/>
        <v>0.6071428571428571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33.333333333333336</v>
      </c>
      <c r="Y629" s="799">
        <f>IFERROR(Y622/H622,"0")+IFERROR(Y623/H623,"0")+IFERROR(Y624/H624,"0")+IFERROR(Y625/H625,"0")+IFERROR(Y626/H626,"0")+IFERROR(Y627/H627,"0")+IFERROR(Y628/H628,"0")</f>
        <v>34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0.73949999999999994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400</v>
      </c>
      <c r="Y630" s="799">
        <f>IFERROR(SUM(Y622:Y628),"0")</f>
        <v>408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490</v>
      </c>
      <c r="Y649" s="798">
        <f t="shared" ref="Y649:Y656" si="131">IFERROR(IF(X649="",0,CEILING((X649/$H649),1)*$H649),"")</f>
        <v>491.4</v>
      </c>
      <c r="Z649" s="36">
        <f>IFERROR(IF(Y649=0,"",ROUNDUP(Y649/H649,0)*0.02175),"")</f>
        <v>1.37025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525.43076923076933</v>
      </c>
      <c r="BN649" s="64">
        <f t="shared" ref="BN649:BN656" si="133">IFERROR(Y649*I649/H649,"0")</f>
        <v>526.93200000000002</v>
      </c>
      <c r="BO649" s="64">
        <f t="shared" ref="BO649:BO656" si="134">IFERROR(1/J649*(X649/H649),"0")</f>
        <v>1.1217948717948718</v>
      </c>
      <c r="BP649" s="64">
        <f t="shared" ref="BP649:BP656" si="135">IFERROR(1/J649*(Y649/H649),"0")</f>
        <v>1.125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62.820512820512825</v>
      </c>
      <c r="Y657" s="799">
        <f>IFERROR(Y649/H649,"0")+IFERROR(Y650/H650,"0")+IFERROR(Y651/H651,"0")+IFERROR(Y652/H652,"0")+IFERROR(Y653/H653,"0")+IFERROR(Y654/H654,"0")+IFERROR(Y655/H655,"0")+IFERROR(Y656/H656,"0")</f>
        <v>63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1.37025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490</v>
      </c>
      <c r="Y658" s="799">
        <f>IFERROR(SUM(Y649:Y656),"0")</f>
        <v>491.4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17775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17836.920000000002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18907.244225774226</v>
      </c>
      <c r="Y685" s="799">
        <f>IFERROR(SUM(BN22:BN681),"0")</f>
        <v>18972.702000000001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34</v>
      </c>
      <c r="Y686" s="38">
        <f>ROUNDUP(SUM(BP22:BP681),0)</f>
        <v>34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19757.244225774226</v>
      </c>
      <c r="Y687" s="799">
        <f>GrossWeightTotalR+PalletQtyTotalR*25</f>
        <v>19822.702000000001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2736.0529470529468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2745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40.713209999999997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496.8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594</v>
      </c>
      <c r="E694" s="46">
        <f>IFERROR(Y105*1,"0")+IFERROR(Y106*1,"0")+IFERROR(Y107*1,"0")+IFERROR(Y111*1,"0")+IFERROR(Y112*1,"0")+IFERROR(Y113*1,"0")+IFERROR(Y114*1,"0")+IFERROR(Y115*1,"0")+IFERROR(Y116*1,"0")</f>
        <v>1143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722.40000000000009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631.79999999999995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1470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4701.6000000000004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6937.92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899.4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2025-01-22T06:36:13Z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