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9079D2-0283-4D6C-89D1-37397F9DD1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N206" i="1"/>
  <c r="BM206" i="1"/>
  <c r="BL206" i="1"/>
  <c r="Y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M126" i="1"/>
  <c r="BL126" i="1"/>
  <c r="Y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1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7" i="1" l="1"/>
  <c r="BM207" i="1"/>
  <c r="Y207" i="1"/>
  <c r="BO230" i="1"/>
  <c r="BM230" i="1"/>
  <c r="Y230" i="1"/>
  <c r="BO249" i="1"/>
  <c r="BM249" i="1"/>
  <c r="Y249" i="1"/>
  <c r="BO270" i="1"/>
  <c r="BM270" i="1"/>
  <c r="Y270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W548" i="1" s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1" i="1"/>
  <c r="Y137" i="1"/>
  <c r="BM137" i="1"/>
  <c r="Y156" i="1"/>
  <c r="BM156" i="1"/>
  <c r="Y177" i="1"/>
  <c r="BM177" i="1"/>
  <c r="Y193" i="1"/>
  <c r="BM193" i="1"/>
  <c r="Y196" i="1"/>
  <c r="BM196" i="1"/>
  <c r="Y197" i="1"/>
  <c r="BM197" i="1"/>
  <c r="Y200" i="1"/>
  <c r="BM200" i="1"/>
  <c r="BO215" i="1"/>
  <c r="BM215" i="1"/>
  <c r="Y215" i="1"/>
  <c r="BO241" i="1"/>
  <c r="BM241" i="1"/>
  <c r="Y241" i="1"/>
  <c r="BO263" i="1"/>
  <c r="BM263" i="1"/>
  <c r="Y263" i="1"/>
  <c r="BO286" i="1"/>
  <c r="BM286" i="1"/>
  <c r="Y286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BO145" i="1"/>
  <c r="BM145" i="1"/>
  <c r="Y145" i="1"/>
  <c r="BO158" i="1"/>
  <c r="BM158" i="1"/>
  <c r="Y158" i="1"/>
  <c r="BO181" i="1"/>
  <c r="BM181" i="1"/>
  <c r="Y181" i="1"/>
  <c r="X210" i="1"/>
  <c r="BO204" i="1"/>
  <c r="BM204" i="1"/>
  <c r="Y204" i="1"/>
  <c r="X225" i="1"/>
  <c r="BO223" i="1"/>
  <c r="BM223" i="1"/>
  <c r="Y223" i="1"/>
  <c r="BO239" i="1"/>
  <c r="BM239" i="1"/>
  <c r="Y239" i="1"/>
  <c r="BO247" i="1"/>
  <c r="BM247" i="1"/>
  <c r="Y247" i="1"/>
  <c r="BO257" i="1"/>
  <c r="BM257" i="1"/>
  <c r="Y257" i="1"/>
  <c r="BO268" i="1"/>
  <c r="BM268" i="1"/>
  <c r="Y268" i="1"/>
  <c r="BO282" i="1"/>
  <c r="BM282" i="1"/>
  <c r="Y282" i="1"/>
  <c r="BO297" i="1"/>
  <c r="BM297" i="1"/>
  <c r="Y297" i="1"/>
  <c r="BO135" i="1"/>
  <c r="BM135" i="1"/>
  <c r="Y135" i="1"/>
  <c r="BO154" i="1"/>
  <c r="BM154" i="1"/>
  <c r="Y154" i="1"/>
  <c r="BO175" i="1"/>
  <c r="BM175" i="1"/>
  <c r="Y175" i="1"/>
  <c r="BO191" i="1"/>
  <c r="BM191" i="1"/>
  <c r="Y191" i="1"/>
  <c r="BO217" i="1"/>
  <c r="BM217" i="1"/>
  <c r="Y217" i="1"/>
  <c r="BO232" i="1"/>
  <c r="BM232" i="1"/>
  <c r="Y232" i="1"/>
  <c r="BO243" i="1"/>
  <c r="BM243" i="1"/>
  <c r="Y243" i="1"/>
  <c r="BO251" i="1"/>
  <c r="BM251" i="1"/>
  <c r="Y251" i="1"/>
  <c r="BO265" i="1"/>
  <c r="BM265" i="1"/>
  <c r="Y265" i="1"/>
  <c r="BO274" i="1"/>
  <c r="BM274" i="1"/>
  <c r="Y274" i="1"/>
  <c r="BO288" i="1"/>
  <c r="BM288" i="1"/>
  <c r="Y288" i="1"/>
  <c r="BO293" i="1"/>
  <c r="BM293" i="1"/>
  <c r="Y293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X161" i="1"/>
  <c r="X211" i="1"/>
  <c r="J555" i="1"/>
  <c r="X226" i="1"/>
  <c r="X235" i="1"/>
  <c r="X259" i="1"/>
  <c r="X272" i="1"/>
  <c r="X277" i="1"/>
  <c r="X290" i="1"/>
  <c r="X289" i="1"/>
  <c r="X30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BO525" i="1"/>
  <c r="BM525" i="1"/>
  <c r="Y525" i="1"/>
  <c r="BO527" i="1"/>
  <c r="BM527" i="1"/>
  <c r="Y527" i="1"/>
  <c r="X346" i="1"/>
  <c r="X369" i="1"/>
  <c r="F9" i="1"/>
  <c r="J9" i="1"/>
  <c r="F10" i="1"/>
  <c r="Y22" i="1"/>
  <c r="Y24" i="1" s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BO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1" i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BO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20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201" i="1" l="1"/>
  <c r="Y345" i="1"/>
  <c r="Y300" i="1"/>
  <c r="Y528" i="1"/>
  <c r="Y289" i="1"/>
  <c r="Y178" i="1"/>
  <c r="Y147" i="1"/>
  <c r="Y139" i="1"/>
  <c r="Y130" i="1"/>
  <c r="Y103" i="1"/>
  <c r="Y93" i="1"/>
  <c r="Y86" i="1"/>
  <c r="Y61" i="1"/>
  <c r="Y53" i="1"/>
  <c r="Y34" i="1"/>
  <c r="Y519" i="1"/>
  <c r="Y364" i="1"/>
  <c r="Y487" i="1"/>
  <c r="Y435" i="1"/>
  <c r="Y338" i="1"/>
  <c r="Y271" i="1"/>
  <c r="Y252" i="1"/>
  <c r="Y235" i="1"/>
  <c r="Y210" i="1"/>
  <c r="Y120" i="1"/>
  <c r="Y451" i="1"/>
  <c r="Y409" i="1"/>
  <c r="Y403" i="1"/>
  <c r="Y283" i="1"/>
  <c r="Y160" i="1"/>
  <c r="X546" i="1"/>
  <c r="Y473" i="1"/>
  <c r="Y536" i="1"/>
  <c r="Y511" i="1"/>
  <c r="Y376" i="1"/>
  <c r="Y351" i="1"/>
  <c r="Y316" i="1"/>
  <c r="Y220" i="1"/>
  <c r="X549" i="1"/>
  <c r="X545" i="1"/>
  <c r="X547" i="1"/>
  <c r="Y550" i="1"/>
  <c r="X548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<sst xmlns="http://schemas.openxmlformats.org/spreadsheetml/2006/main" count="2380" uniqueCount="790">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</sst>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0.45833333333333331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111</v>
      </c>
      <c r="X51" s="381">
        <f>IFERROR(IF(W51="",0,CEILING((W51/$H51),1)*$H51),"")</f>
        <v>118.80000000000001</v>
      </c>
      <c r="Y51" s="36">
        <f>IFERROR(IF(X51=0,"",ROUNDUP(X51/H51,0)*0.02175),"")</f>
        <v>0.23924999999999999</v>
      </c>
      <c r="Z51" s="56"/>
      <c r="AA51" s="57"/>
      <c r="AE51" s="64"/>
      <c r="BB51" s="77" t="s">
        <v>1</v>
      </c>
      <c r="BL51" s="64">
        <f>IFERROR(W51*I51/H51,"0")</f>
        <v>115.93333333333332</v>
      </c>
      <c r="BM51" s="64">
        <f>IFERROR(X51*I51/H51,"0")</f>
        <v>124.08</v>
      </c>
      <c r="BN51" s="64">
        <f>IFERROR(1/J51*(W51/H51),"0")</f>
        <v>0.18353174603174599</v>
      </c>
      <c r="BO51" s="64">
        <f>IFERROR(1/J51*(X51/H51),"0")</f>
        <v>0.19642857142857142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10.277777777777777</v>
      </c>
      <c r="X53" s="382">
        <f>IFERROR(X51/H51,"0")+IFERROR(X52/H52,"0")</f>
        <v>11</v>
      </c>
      <c r="Y53" s="382">
        <f>IFERROR(IF(Y51="",0,Y51),"0")+IFERROR(IF(Y52="",0,Y52),"0")</f>
        <v>0.23924999999999999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111</v>
      </c>
      <c r="X54" s="382">
        <f>IFERROR(SUM(X51:X52),"0")</f>
        <v>118.80000000000001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96</v>
      </c>
      <c r="X57" s="381">
        <f>IFERROR(IF(W57="",0,CEILING((W57/$H57),1)*$H57),"")</f>
        <v>97.2</v>
      </c>
      <c r="Y57" s="36">
        <f>IFERROR(IF(X57=0,"",ROUNDUP(X57/H57,0)*0.02175),"")</f>
        <v>0.19574999999999998</v>
      </c>
      <c r="Z57" s="56"/>
      <c r="AA57" s="57"/>
      <c r="AE57" s="64"/>
      <c r="BB57" s="79" t="s">
        <v>1</v>
      </c>
      <c r="BL57" s="64">
        <f>IFERROR(W57*I57/H57,"0")</f>
        <v>100.26666666666665</v>
      </c>
      <c r="BM57" s="64">
        <f>IFERROR(X57*I57/H57,"0")</f>
        <v>101.51999999999998</v>
      </c>
      <c r="BN57" s="64">
        <f>IFERROR(1/J57*(W57/H57),"0")</f>
        <v>0.15873015873015869</v>
      </c>
      <c r="BO57" s="64">
        <f>IFERROR(1/J57*(X57/H57),"0")</f>
        <v>0.1607142857142857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8.8888888888888875</v>
      </c>
      <c r="X61" s="382">
        <f>IFERROR(X57/H57,"0")+IFERROR(X58/H58,"0")+IFERROR(X59/H59,"0")+IFERROR(X60/H60,"0")</f>
        <v>9</v>
      </c>
      <c r="Y61" s="382">
        <f>IFERROR(IF(Y57="",0,Y57),"0")+IFERROR(IF(Y58="",0,Y58),"0")+IFERROR(IF(Y59="",0,Y59),"0")+IFERROR(IF(Y60="",0,Y60),"0")</f>
        <v>0.19574999999999998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96</v>
      </c>
      <c r="X62" s="382">
        <f>IFERROR(SUM(X57:X60),"0")</f>
        <v>97.2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208</v>
      </c>
      <c r="X69" s="381">
        <f t="shared" si="6"/>
        <v>216</v>
      </c>
      <c r="Y69" s="36">
        <f t="shared" si="7"/>
        <v>0.43499999999999994</v>
      </c>
      <c r="Z69" s="56"/>
      <c r="AA69" s="57"/>
      <c r="AE69" s="64"/>
      <c r="BB69" s="87" t="s">
        <v>1</v>
      </c>
      <c r="BL69" s="64">
        <f t="shared" si="8"/>
        <v>217.24444444444441</v>
      </c>
      <c r="BM69" s="64">
        <f t="shared" si="9"/>
        <v>225.6</v>
      </c>
      <c r="BN69" s="64">
        <f t="shared" si="10"/>
        <v>0.3439153439153439</v>
      </c>
      <c r="BO69" s="64">
        <f t="shared" si="11"/>
        <v>0.3571428571428571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153</v>
      </c>
      <c r="X71" s="381">
        <f t="shared" si="6"/>
        <v>156.79999999999998</v>
      </c>
      <c r="Y71" s="36">
        <f t="shared" si="7"/>
        <v>0.30449999999999999</v>
      </c>
      <c r="Z71" s="56"/>
      <c r="AA71" s="57"/>
      <c r="AE71" s="64"/>
      <c r="BB71" s="89" t="s">
        <v>1</v>
      </c>
      <c r="BL71" s="64">
        <f t="shared" si="8"/>
        <v>159.55714285714285</v>
      </c>
      <c r="BM71" s="64">
        <f t="shared" si="9"/>
        <v>163.51999999999998</v>
      </c>
      <c r="BN71" s="64">
        <f t="shared" si="10"/>
        <v>0.24394132653061223</v>
      </c>
      <c r="BO71" s="64">
        <f t="shared" si="11"/>
        <v>0.25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37.38425925925926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39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0.84824999999999995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411</v>
      </c>
      <c r="X87" s="382">
        <f>IFERROR(SUM(X65:X85),"0")</f>
        <v>428.79999999999995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380</v>
      </c>
      <c r="X106" s="381">
        <f t="shared" ref="X106:X119" si="18">IFERROR(IF(W106="",0,CEILING((W106/$H106),1)*$H106),"")</f>
        <v>386.40000000000003</v>
      </c>
      <c r="Y106" s="36">
        <f>IFERROR(IF(X106=0,"",ROUNDUP(X106/H106,0)*0.02175),"")</f>
        <v>1.0004999999999999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405.51428571428573</v>
      </c>
      <c r="BM106" s="64">
        <f t="shared" ref="BM106:BM119" si="20">IFERROR(X106*I106/H106,"0")</f>
        <v>412.34400000000005</v>
      </c>
      <c r="BN106" s="64">
        <f t="shared" ref="BN106:BN119" si="21">IFERROR(1/J106*(W106/H106),"0")</f>
        <v>0.80782312925170052</v>
      </c>
      <c r="BO106" s="64">
        <f t="shared" ref="BO106:BO119" si="22">IFERROR(1/J106*(X106/H106),"0")</f>
        <v>0.8214285714285714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10</v>
      </c>
      <c r="X108" s="381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10.671428571428571</v>
      </c>
      <c r="BM108" s="64">
        <f t="shared" si="20"/>
        <v>17.928000000000001</v>
      </c>
      <c r="BN108" s="64">
        <f t="shared" si="21"/>
        <v>2.1258503401360544E-2</v>
      </c>
      <c r="BO108" s="64">
        <f t="shared" si="22"/>
        <v>3.5714285714285712E-2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117</v>
      </c>
      <c r="X112" s="381">
        <f t="shared" si="18"/>
        <v>118.80000000000001</v>
      </c>
      <c r="Y112" s="36">
        <f>IFERROR(IF(X112=0,"",ROUNDUP(X112/H112,0)*0.00753),"")</f>
        <v>0.33132</v>
      </c>
      <c r="Z112" s="56"/>
      <c r="AA112" s="57"/>
      <c r="AE112" s="64"/>
      <c r="BB112" s="121" t="s">
        <v>1</v>
      </c>
      <c r="BL112" s="64">
        <f t="shared" si="19"/>
        <v>128.78666666666666</v>
      </c>
      <c r="BM112" s="64">
        <f t="shared" si="20"/>
        <v>130.768</v>
      </c>
      <c r="BN112" s="64">
        <f t="shared" si="21"/>
        <v>0.27777777777777773</v>
      </c>
      <c r="BO112" s="64">
        <f t="shared" si="22"/>
        <v>0.28205128205128205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89.761904761904759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1.3753200000000001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507</v>
      </c>
      <c r="X121" s="382">
        <f>IFERROR(SUM(X106:X119),"0")</f>
        <v>522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222</v>
      </c>
      <c r="X125" s="381">
        <f t="shared" si="24"/>
        <v>226.8</v>
      </c>
      <c r="Y125" s="36">
        <f>IFERROR(IF(X125=0,"",ROUNDUP(X125/H125,0)*0.02175),"")</f>
        <v>0.58724999999999994</v>
      </c>
      <c r="Z125" s="56"/>
      <c r="AA125" s="57"/>
      <c r="AE125" s="64"/>
      <c r="BB125" s="131" t="s">
        <v>1</v>
      </c>
      <c r="BL125" s="64">
        <f t="shared" si="25"/>
        <v>236.90571428571428</v>
      </c>
      <c r="BM125" s="64">
        <f t="shared" si="26"/>
        <v>242.02800000000002</v>
      </c>
      <c r="BN125" s="64">
        <f t="shared" si="27"/>
        <v>0.47193877551020402</v>
      </c>
      <c r="BO125" s="64">
        <f t="shared" si="28"/>
        <v>0.4821428571428571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26.428571428571427</v>
      </c>
      <c r="X130" s="382">
        <f>IFERROR(X123/H123,"0")+IFERROR(X124/H124,"0")+IFERROR(X125/H125,"0")+IFERROR(X126/H126,"0")+IFERROR(X127/H127,"0")+IFERROR(X128/H128,"0")+IFERROR(X129/H129,"0")</f>
        <v>27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0.58724999999999994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222</v>
      </c>
      <c r="X131" s="382">
        <f>IFERROR(SUM(X123:X129),"0")</f>
        <v>226.8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482</v>
      </c>
      <c r="X135" s="381">
        <f>IFERROR(IF(W135="",0,CEILING((W135/$H135),1)*$H135),"")</f>
        <v>487.20000000000005</v>
      </c>
      <c r="Y135" s="36">
        <f>IFERROR(IF(X135=0,"",ROUNDUP(X135/H135,0)*0.02175),"")</f>
        <v>1.2614999999999998</v>
      </c>
      <c r="Z135" s="56"/>
      <c r="AA135" s="57"/>
      <c r="AE135" s="64"/>
      <c r="BB135" s="137" t="s">
        <v>1</v>
      </c>
      <c r="BL135" s="64">
        <f>IFERROR(W135*I135/H135,"0")</f>
        <v>514.01857142857148</v>
      </c>
      <c r="BM135" s="64">
        <f>IFERROR(X135*I135/H135,"0")</f>
        <v>519.56400000000008</v>
      </c>
      <c r="BN135" s="64">
        <f>IFERROR(1/J135*(W135/H135),"0")</f>
        <v>1.0246598639455782</v>
      </c>
      <c r="BO135" s="64">
        <f>IFERROR(1/J135*(X135/H135),"0")</f>
        <v>1.0357142857142856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95</v>
      </c>
      <c r="X137" s="381">
        <f>IFERROR(IF(W137="",0,CEILING((W137/$H137),1)*$H137),"")</f>
        <v>97.2</v>
      </c>
      <c r="Y137" s="36">
        <f>IFERROR(IF(X137=0,"",ROUNDUP(X137/H137,0)*0.00753),"")</f>
        <v>0.27107999999999999</v>
      </c>
      <c r="Z137" s="56"/>
      <c r="AA137" s="57"/>
      <c r="AE137" s="64"/>
      <c r="BB137" s="139" t="s">
        <v>1</v>
      </c>
      <c r="BL137" s="64">
        <f>IFERROR(W137*I137/H137,"0")</f>
        <v>104.57037037037036</v>
      </c>
      <c r="BM137" s="64">
        <f>IFERROR(X137*I137/H137,"0")</f>
        <v>106.99199999999999</v>
      </c>
      <c r="BN137" s="64">
        <f>IFERROR(1/J137*(W137/H137),"0")</f>
        <v>0.22554605887939219</v>
      </c>
      <c r="BO137" s="64">
        <f>IFERROR(1/J137*(X137/H137),"0")</f>
        <v>0.23076923076923075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92.56613756613757</v>
      </c>
      <c r="X139" s="382">
        <f>IFERROR(X134/H134,"0")+IFERROR(X135/H135,"0")+IFERROR(X136/H136,"0")+IFERROR(X137/H137,"0")+IFERROR(X138/H138,"0")</f>
        <v>94</v>
      </c>
      <c r="Y139" s="382">
        <f>IFERROR(IF(Y134="",0,Y134),"0")+IFERROR(IF(Y135="",0,Y135),"0")+IFERROR(IF(Y136="",0,Y136),"0")+IFERROR(IF(Y137="",0,Y137),"0")+IFERROR(IF(Y138="",0,Y138),"0")</f>
        <v>1.5325799999999998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577</v>
      </c>
      <c r="X140" s="382">
        <f>IFERROR(SUM(X134:X138),"0")</f>
        <v>584.40000000000009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14</v>
      </c>
      <c r="X151" s="381">
        <f t="shared" ref="X151:X159" si="29">IFERROR(IF(W151="",0,CEILING((W151/$H151),1)*$H151),"")</f>
        <v>16.8</v>
      </c>
      <c r="Y151" s="36">
        <f>IFERROR(IF(X151=0,"",ROUNDUP(X151/H151,0)*0.00753),"")</f>
        <v>3.0120000000000001E-2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14.866666666666665</v>
      </c>
      <c r="BM151" s="64">
        <f t="shared" ref="BM151:BM159" si="31">IFERROR(X151*I151/H151,"0")</f>
        <v>17.84</v>
      </c>
      <c r="BN151" s="64">
        <f t="shared" ref="BN151:BN159" si="32">IFERROR(1/J151*(W151/H151),"0")</f>
        <v>2.1367521367521364E-2</v>
      </c>
      <c r="BO151" s="64">
        <f t="shared" ref="BO151:BO159" si="33">IFERROR(1/J151*(X151/H151),"0")</f>
        <v>2.564102564102564E-2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55</v>
      </c>
      <c r="X153" s="381">
        <f t="shared" si="29"/>
        <v>58.800000000000004</v>
      </c>
      <c r="Y153" s="36">
        <f>IFERROR(IF(X153=0,"",ROUNDUP(X153/H153,0)*0.00753),"")</f>
        <v>0.10542</v>
      </c>
      <c r="Z153" s="56"/>
      <c r="AA153" s="57"/>
      <c r="AE153" s="64"/>
      <c r="BB153" s="146" t="s">
        <v>1</v>
      </c>
      <c r="BL153" s="64">
        <f t="shared" si="30"/>
        <v>57.61904761904762</v>
      </c>
      <c r="BM153" s="64">
        <f t="shared" si="31"/>
        <v>61.6</v>
      </c>
      <c r="BN153" s="64">
        <f t="shared" si="32"/>
        <v>8.3943833943833937E-2</v>
      </c>
      <c r="BO153" s="64">
        <f t="shared" si="33"/>
        <v>8.9743589743589744E-2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32</v>
      </c>
      <c r="X154" s="381">
        <f t="shared" si="29"/>
        <v>33.6</v>
      </c>
      <c r="Y154" s="36">
        <f>IFERROR(IF(X154=0,"",ROUNDUP(X154/H154,0)*0.00502),"")</f>
        <v>8.0320000000000003E-2</v>
      </c>
      <c r="Z154" s="56"/>
      <c r="AA154" s="57"/>
      <c r="AE154" s="64"/>
      <c r="BB154" s="147" t="s">
        <v>1</v>
      </c>
      <c r="BL154" s="64">
        <f t="shared" si="30"/>
        <v>33.980952380952381</v>
      </c>
      <c r="BM154" s="64">
        <f t="shared" si="31"/>
        <v>35.68</v>
      </c>
      <c r="BN154" s="64">
        <f t="shared" si="32"/>
        <v>6.5120065120065129E-2</v>
      </c>
      <c r="BO154" s="64">
        <f t="shared" si="33"/>
        <v>6.8376068376068383E-2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45</v>
      </c>
      <c r="X157" s="381">
        <f t="shared" si="29"/>
        <v>46.2</v>
      </c>
      <c r="Y157" s="36">
        <f>IFERROR(IF(X157=0,"",ROUNDUP(X157/H157,0)*0.00502),"")</f>
        <v>0.11044000000000001</v>
      </c>
      <c r="Z157" s="56"/>
      <c r="AA157" s="57"/>
      <c r="AE157" s="64"/>
      <c r="BB157" s="150" t="s">
        <v>1</v>
      </c>
      <c r="BL157" s="64">
        <f t="shared" si="30"/>
        <v>47.142857142857146</v>
      </c>
      <c r="BM157" s="64">
        <f t="shared" si="31"/>
        <v>48.400000000000006</v>
      </c>
      <c r="BN157" s="64">
        <f t="shared" si="32"/>
        <v>9.1575091575091583E-2</v>
      </c>
      <c r="BO157" s="64">
        <f t="shared" si="33"/>
        <v>9.401709401709403E-2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53.095238095238088</v>
      </c>
      <c r="X160" s="382">
        <f>IFERROR(X151/H151,"0")+IFERROR(X152/H152,"0")+IFERROR(X153/H153,"0")+IFERROR(X154/H154,"0")+IFERROR(X155/H155,"0")+IFERROR(X156/H156,"0")+IFERROR(X157/H157,"0")+IFERROR(X158/H158,"0")+IFERROR(X159/H159,"0")</f>
        <v>56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0.32630000000000003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146</v>
      </c>
      <c r="X161" s="382">
        <f>IFERROR(SUM(X151:X159),"0")</f>
        <v>155.40000000000003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26</v>
      </c>
      <c r="X187" s="381">
        <f t="shared" si="34"/>
        <v>26.099999999999998</v>
      </c>
      <c r="Y187" s="36">
        <f>IFERROR(IF(X187=0,"",ROUNDUP(X187/H187,0)*0.02175),"")</f>
        <v>6.5250000000000002E-2</v>
      </c>
      <c r="Z187" s="56"/>
      <c r="AA187" s="57"/>
      <c r="AE187" s="64"/>
      <c r="BB187" s="167" t="s">
        <v>1</v>
      </c>
      <c r="BL187" s="64">
        <f t="shared" si="35"/>
        <v>27.685517241379308</v>
      </c>
      <c r="BM187" s="64">
        <f t="shared" si="36"/>
        <v>27.791999999999998</v>
      </c>
      <c r="BN187" s="64">
        <f t="shared" si="37"/>
        <v>5.3366174055829232E-2</v>
      </c>
      <c r="BO187" s="64">
        <f t="shared" si="38"/>
        <v>5.3571428571428568E-2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26</v>
      </c>
      <c r="X189" s="381">
        <f t="shared" si="34"/>
        <v>26.4</v>
      </c>
      <c r="Y189" s="36">
        <f>IFERROR(IF(X189=0,"",ROUNDUP(X189/H189,0)*0.00753),"")</f>
        <v>8.2830000000000001E-2</v>
      </c>
      <c r="Z189" s="56"/>
      <c r="AA189" s="57"/>
      <c r="AE189" s="64"/>
      <c r="BB189" s="169" t="s">
        <v>1</v>
      </c>
      <c r="BL189" s="64">
        <f t="shared" si="35"/>
        <v>28.946666666666673</v>
      </c>
      <c r="BM189" s="64">
        <f t="shared" si="36"/>
        <v>29.392000000000003</v>
      </c>
      <c r="BN189" s="64">
        <f t="shared" si="37"/>
        <v>6.9444444444444448E-2</v>
      </c>
      <c r="BO189" s="64">
        <f t="shared" si="38"/>
        <v>7.0512820512820512E-2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17</v>
      </c>
      <c r="X191" s="381">
        <f t="shared" si="34"/>
        <v>19.2</v>
      </c>
      <c r="Y191" s="36">
        <f>IFERROR(IF(X191=0,"",ROUNDUP(X191/H191,0)*0.00753),"")</f>
        <v>6.0240000000000002E-2</v>
      </c>
      <c r="Z191" s="56"/>
      <c r="AA191" s="57"/>
      <c r="AE191" s="64"/>
      <c r="BB191" s="171" t="s">
        <v>1</v>
      </c>
      <c r="BL191" s="64">
        <f t="shared" si="35"/>
        <v>18.416666666666668</v>
      </c>
      <c r="BM191" s="64">
        <f t="shared" si="36"/>
        <v>20.8</v>
      </c>
      <c r="BN191" s="64">
        <f t="shared" si="37"/>
        <v>4.5405982905982911E-2</v>
      </c>
      <c r="BO191" s="64">
        <f t="shared" si="38"/>
        <v>5.128205128205128E-2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142</v>
      </c>
      <c r="X193" s="381">
        <f t="shared" si="34"/>
        <v>144</v>
      </c>
      <c r="Y193" s="36">
        <f t="shared" ref="Y193:Y200" si="39">IFERROR(IF(X193=0,"",ROUNDUP(X193/H193,0)*0.00753),"")</f>
        <v>0.45180000000000003</v>
      </c>
      <c r="Z193" s="56"/>
      <c r="AA193" s="57"/>
      <c r="AE193" s="64"/>
      <c r="BB193" s="173" t="s">
        <v>1</v>
      </c>
      <c r="BL193" s="64">
        <f t="shared" si="35"/>
        <v>159.15833333333336</v>
      </c>
      <c r="BM193" s="64">
        <f t="shared" si="36"/>
        <v>161.4</v>
      </c>
      <c r="BN193" s="64">
        <f t="shared" si="37"/>
        <v>0.37927350427350431</v>
      </c>
      <c r="BO193" s="64">
        <f t="shared" si="38"/>
        <v>0.38461538461538458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170</v>
      </c>
      <c r="X194" s="381">
        <f t="shared" si="34"/>
        <v>170.4</v>
      </c>
      <c r="Y194" s="36">
        <f t="shared" si="39"/>
        <v>0.53463000000000005</v>
      </c>
      <c r="Z194" s="56"/>
      <c r="AA194" s="57"/>
      <c r="AE194" s="64"/>
      <c r="BB194" s="174" t="s">
        <v>1</v>
      </c>
      <c r="BL194" s="64">
        <f t="shared" si="35"/>
        <v>189.26666666666668</v>
      </c>
      <c r="BM194" s="64">
        <f t="shared" si="36"/>
        <v>189.71200000000002</v>
      </c>
      <c r="BN194" s="64">
        <f t="shared" si="37"/>
        <v>0.45405982905982911</v>
      </c>
      <c r="BO194" s="64">
        <f t="shared" si="38"/>
        <v>0.45512820512820512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153</v>
      </c>
      <c r="X196" s="381">
        <f t="shared" si="34"/>
        <v>153.6</v>
      </c>
      <c r="Y196" s="36">
        <f t="shared" si="39"/>
        <v>0.48192000000000002</v>
      </c>
      <c r="Z196" s="56"/>
      <c r="AA196" s="57"/>
      <c r="AE196" s="64"/>
      <c r="BB196" s="176" t="s">
        <v>1</v>
      </c>
      <c r="BL196" s="64">
        <f t="shared" si="35"/>
        <v>170.34000000000003</v>
      </c>
      <c r="BM196" s="64">
        <f t="shared" si="36"/>
        <v>171.00800000000001</v>
      </c>
      <c r="BN196" s="64">
        <f t="shared" si="37"/>
        <v>0.40865384615384615</v>
      </c>
      <c r="BO196" s="64">
        <f t="shared" si="38"/>
        <v>0.41025641025641024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67</v>
      </c>
      <c r="X200" s="381">
        <f t="shared" si="34"/>
        <v>67.2</v>
      </c>
      <c r="Y200" s="36">
        <f t="shared" si="39"/>
        <v>0.21084</v>
      </c>
      <c r="Z200" s="56"/>
      <c r="AA200" s="57"/>
      <c r="AE200" s="64"/>
      <c r="BB200" s="180" t="s">
        <v>1</v>
      </c>
      <c r="BL200" s="64">
        <f t="shared" si="35"/>
        <v>74.760833333333338</v>
      </c>
      <c r="BM200" s="64">
        <f t="shared" si="36"/>
        <v>74.984000000000009</v>
      </c>
      <c r="BN200" s="64">
        <f t="shared" si="37"/>
        <v>0.17895299145299146</v>
      </c>
      <c r="BO200" s="64">
        <f t="shared" si="38"/>
        <v>0.17948717948717952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242.57183908045977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245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1.88751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601</v>
      </c>
      <c r="X202" s="382">
        <f>IFERROR(SUM(X181:X200),"0")</f>
        <v>606.90000000000009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12</v>
      </c>
      <c r="X206" s="381">
        <f t="shared" si="40"/>
        <v>12</v>
      </c>
      <c r="Y206" s="36">
        <f>IFERROR(IF(X206=0,"",ROUNDUP(X206/H206,0)*0.00753),"")</f>
        <v>3.7650000000000003E-2</v>
      </c>
      <c r="Z206" s="56"/>
      <c r="AA206" s="57"/>
      <c r="AE206" s="64"/>
      <c r="BB206" s="183" t="s">
        <v>1</v>
      </c>
      <c r="BL206" s="64">
        <f t="shared" si="41"/>
        <v>13.360000000000001</v>
      </c>
      <c r="BM206" s="64">
        <f t="shared" si="42"/>
        <v>13.360000000000001</v>
      </c>
      <c r="BN206" s="64">
        <f t="shared" si="43"/>
        <v>3.2051282051282048E-2</v>
      </c>
      <c r="BO206" s="64">
        <f t="shared" si="44"/>
        <v>3.2051282051282048E-2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49</v>
      </c>
      <c r="X208" s="381">
        <f t="shared" si="40"/>
        <v>50.4</v>
      </c>
      <c r="Y208" s="36">
        <f>IFERROR(IF(X208=0,"",ROUNDUP(X208/H208,0)*0.00753),"")</f>
        <v>0.15812999999999999</v>
      </c>
      <c r="Z208" s="56"/>
      <c r="AA208" s="57"/>
      <c r="AE208" s="64"/>
      <c r="BB208" s="185" t="s">
        <v>1</v>
      </c>
      <c r="BL208" s="64">
        <f t="shared" si="41"/>
        <v>54.553333333333335</v>
      </c>
      <c r="BM208" s="64">
        <f t="shared" si="42"/>
        <v>56.112000000000002</v>
      </c>
      <c r="BN208" s="64">
        <f t="shared" si="43"/>
        <v>0.13087606837606838</v>
      </c>
      <c r="BO208" s="64">
        <f t="shared" si="44"/>
        <v>0.13461538461538461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25.416666666666668</v>
      </c>
      <c r="X210" s="382">
        <f>IFERROR(X204/H204,"0")+IFERROR(X205/H205,"0")+IFERROR(X206/H206,"0")+IFERROR(X207/H207,"0")+IFERROR(X208/H208,"0")+IFERROR(X209/H209,"0")</f>
        <v>26</v>
      </c>
      <c r="Y210" s="382">
        <f>IFERROR(IF(Y204="",0,Y204),"0")+IFERROR(IF(Y205="",0,Y205),"0")+IFERROR(IF(Y206="",0,Y206),"0")+IFERROR(IF(Y207="",0,Y207),"0")+IFERROR(IF(Y208="",0,Y208),"0")+IFERROR(IF(Y209="",0,Y209),"0")</f>
        <v>0.19578000000000001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61</v>
      </c>
      <c r="X211" s="382">
        <f>IFERROR(SUM(X204:X209),"0")</f>
        <v>62.4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4.3103448275862073</v>
      </c>
      <c r="X235" s="382">
        <f>IFERROR(X229/H229,"0")+IFERROR(X230/H230,"0")+IFERROR(X231/H231,"0")+IFERROR(X232/H232,"0")+IFERROR(X233/H233,"0")+IFERROR(X234/H234,"0")</f>
        <v>5</v>
      </c>
      <c r="Y235" s="382">
        <f>IFERROR(IF(Y229="",0,Y229),"0")+IFERROR(IF(Y230="",0,Y230),"0")+IFERROR(IF(Y231="",0,Y231),"0")+IFERROR(IF(Y232="",0,Y232),"0")+IFERROR(IF(Y233="",0,Y233),"0")+IFERROR(IF(Y234="",0,Y234),"0")</f>
        <v>0.10874999999999999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50</v>
      </c>
      <c r="X236" s="382">
        <f>IFERROR(SUM(X229:X234),"0")</f>
        <v>58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883</v>
      </c>
      <c r="X330" s="381">
        <f t="shared" si="71"/>
        <v>885</v>
      </c>
      <c r="Y330" s="36">
        <f>IFERROR(IF(X330=0,"",ROUNDUP(X330/H330,0)*0.02175),"")</f>
        <v>1.28325</v>
      </c>
      <c r="Z330" s="56"/>
      <c r="AA330" s="57"/>
      <c r="AE330" s="64"/>
      <c r="BB330" s="252" t="s">
        <v>1</v>
      </c>
      <c r="BL330" s="64">
        <f t="shared" si="72"/>
        <v>911.25599999999997</v>
      </c>
      <c r="BM330" s="64">
        <f t="shared" si="73"/>
        <v>913.32</v>
      </c>
      <c r="BN330" s="64">
        <f t="shared" si="74"/>
        <v>1.2263888888888888</v>
      </c>
      <c r="BO330" s="64">
        <f t="shared" si="75"/>
        <v>1.2291666666666665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888</v>
      </c>
      <c r="X331" s="381">
        <f t="shared" si="71"/>
        <v>900</v>
      </c>
      <c r="Y331" s="36">
        <f>IFERROR(IF(X331=0,"",ROUNDUP(X331/H331,0)*0.02175),"")</f>
        <v>1.3049999999999999</v>
      </c>
      <c r="Z331" s="56"/>
      <c r="AA331" s="57"/>
      <c r="AE331" s="64"/>
      <c r="BB331" s="253" t="s">
        <v>1</v>
      </c>
      <c r="BL331" s="64">
        <f t="shared" si="72"/>
        <v>916.41599999999994</v>
      </c>
      <c r="BM331" s="64">
        <f t="shared" si="73"/>
        <v>928.8</v>
      </c>
      <c r="BN331" s="64">
        <f t="shared" si="74"/>
        <v>1.2333333333333334</v>
      </c>
      <c r="BO331" s="64">
        <f t="shared" si="75"/>
        <v>1.25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587</v>
      </c>
      <c r="X334" s="381">
        <f t="shared" si="71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6" t="s">
        <v>1</v>
      </c>
      <c r="BL334" s="64">
        <f t="shared" si="72"/>
        <v>605.78399999999999</v>
      </c>
      <c r="BM334" s="64">
        <f t="shared" si="73"/>
        <v>619.20000000000005</v>
      </c>
      <c r="BN334" s="64">
        <f t="shared" si="74"/>
        <v>0.81527777777777777</v>
      </c>
      <c r="BO334" s="64">
        <f t="shared" si="75"/>
        <v>0.83333333333333326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157.19999999999999</v>
      </c>
      <c r="X338" s="382">
        <f>IFERROR(X329/H329,"0")+IFERROR(X330/H330,"0")+IFERROR(X331/H331,"0")+IFERROR(X332/H332,"0")+IFERROR(X333/H333,"0")+IFERROR(X334/H334,"0")+IFERROR(X335/H335,"0")+IFERROR(X336/H336,"0")+IFERROR(X337/H337,"0")</f>
        <v>159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3.4582499999999996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2358</v>
      </c>
      <c r="X339" s="382">
        <f>IFERROR(SUM(X329:X337),"0")</f>
        <v>2385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1621</v>
      </c>
      <c r="X372" s="381">
        <f>IFERROR(IF(W372="",0,CEILING((W372/$H372),1)*$H372),"")</f>
        <v>1622.3999999999999</v>
      </c>
      <c r="Y372" s="36">
        <f>IFERROR(IF(X372=0,"",ROUNDUP(X372/H372,0)*0.02175),"")</f>
        <v>4.524</v>
      </c>
      <c r="Z372" s="56"/>
      <c r="AA372" s="57"/>
      <c r="AE372" s="64"/>
      <c r="BB372" s="275" t="s">
        <v>1</v>
      </c>
      <c r="BL372" s="64">
        <f>IFERROR(W372*I372/H372,"0")</f>
        <v>1738.2107692307695</v>
      </c>
      <c r="BM372" s="64">
        <f>IFERROR(X372*I372/H372,"0")</f>
        <v>1739.712</v>
      </c>
      <c r="BN372" s="64">
        <f>IFERROR(1/J372*(W372/H372),"0")</f>
        <v>3.7110805860805858</v>
      </c>
      <c r="BO372" s="64">
        <f>IFERROR(1/J372*(X372/H372),"0")</f>
        <v>3.714285714285714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207.82051282051282</v>
      </c>
      <c r="X376" s="382">
        <f>IFERROR(X372/H372,"0")+IFERROR(X373/H373,"0")+IFERROR(X374/H374,"0")+IFERROR(X375/H375,"0")</f>
        <v>208</v>
      </c>
      <c r="Y376" s="382">
        <f>IFERROR(IF(Y372="",0,Y372),"0")+IFERROR(IF(Y373="",0,Y373),"0")+IFERROR(IF(Y374="",0,Y374),"0")+IFERROR(IF(Y375="",0,Y375),"0")</f>
        <v>4.524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1621</v>
      </c>
      <c r="X377" s="382">
        <f>IFERROR(SUM(X372:X375),"0")</f>
        <v>1622.3999999999999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3</v>
      </c>
      <c r="X439" s="381">
        <f>IFERROR(IF(W439="",0,CEILING((W439/$H439),1)*$H439),"")</f>
        <v>4</v>
      </c>
      <c r="Y439" s="36">
        <f>IFERROR(IF(X439=0,"",ROUNDUP(X439/H439,0)*0.00627),"")</f>
        <v>1.2540000000000001E-2</v>
      </c>
      <c r="Z439" s="56"/>
      <c r="AA439" s="57"/>
      <c r="AE439" s="64"/>
      <c r="BB439" s="312" t="s">
        <v>1</v>
      </c>
      <c r="BL439" s="64">
        <f>IFERROR(W439*I439/H439,"0")</f>
        <v>3.9000000000000004</v>
      </c>
      <c r="BM439" s="64">
        <f>IFERROR(X439*I439/H439,"0")</f>
        <v>5.2</v>
      </c>
      <c r="BN439" s="64">
        <f>IFERROR(1/J439*(W439/H439),"0")</f>
        <v>7.4999999999999997E-3</v>
      </c>
      <c r="BO439" s="64">
        <f>IFERROR(1/J439*(X439/H439),"0")</f>
        <v>0.01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1.5</v>
      </c>
      <c r="X440" s="382">
        <f>IFERROR(X438/H438,"0")+IFERROR(X439/H439,"0")</f>
        <v>2</v>
      </c>
      <c r="Y440" s="382">
        <f>IFERROR(IF(Y438="",0,Y438),"0")+IFERROR(IF(Y439="",0,Y439),"0")</f>
        <v>1.2540000000000001E-2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3</v>
      </c>
      <c r="X441" s="382">
        <f>IFERROR(SUM(X438:X439),"0")</f>
        <v>4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746</v>
      </c>
      <c r="X463" s="381">
        <f t="shared" si="87"/>
        <v>749.76</v>
      </c>
      <c r="Y463" s="36">
        <f t="shared" si="88"/>
        <v>1.6983200000000001</v>
      </c>
      <c r="Z463" s="56"/>
      <c r="AA463" s="57"/>
      <c r="AE463" s="64"/>
      <c r="BB463" s="320" t="s">
        <v>1</v>
      </c>
      <c r="BL463" s="64">
        <f t="shared" si="89"/>
        <v>796.86363636363626</v>
      </c>
      <c r="BM463" s="64">
        <f t="shared" si="90"/>
        <v>800.87999999999988</v>
      </c>
      <c r="BN463" s="64">
        <f t="shared" si="91"/>
        <v>1.3585372960372961</v>
      </c>
      <c r="BO463" s="64">
        <f t="shared" si="92"/>
        <v>1.3653846153846154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769</v>
      </c>
      <c r="X466" s="381">
        <f t="shared" si="87"/>
        <v>770.88</v>
      </c>
      <c r="Y466" s="36">
        <f t="shared" si="88"/>
        <v>1.7461599999999999</v>
      </c>
      <c r="Z466" s="56"/>
      <c r="AA466" s="57"/>
      <c r="AE466" s="64"/>
      <c r="BB466" s="323" t="s">
        <v>1</v>
      </c>
      <c r="BL466" s="64">
        <f t="shared" si="89"/>
        <v>821.43181818181813</v>
      </c>
      <c r="BM466" s="64">
        <f t="shared" si="90"/>
        <v>823.43999999999983</v>
      </c>
      <c r="BN466" s="64">
        <f t="shared" si="91"/>
        <v>1.4004224941724941</v>
      </c>
      <c r="BO466" s="64">
        <f t="shared" si="92"/>
        <v>1.403846153846154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286.93181818181813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288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3.44448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1515</v>
      </c>
      <c r="X474" s="382">
        <f>IFERROR(SUM(X461:X472),"0")</f>
        <v>1520.6399999999999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601</v>
      </c>
      <c r="X476" s="381">
        <f>IFERROR(IF(W476="",0,CEILING((W476/$H476),1)*$H476),"")</f>
        <v>601.92000000000007</v>
      </c>
      <c r="Y476" s="36">
        <f>IFERROR(IF(X476=0,"",ROUNDUP(X476/H476,0)*0.01196),"")</f>
        <v>1.36344</v>
      </c>
      <c r="Z476" s="56"/>
      <c r="AA476" s="57"/>
      <c r="AE476" s="64"/>
      <c r="BB476" s="330" t="s">
        <v>1</v>
      </c>
      <c r="BL476" s="64">
        <f>IFERROR(W476*I476/H476,"0")</f>
        <v>641.97727272727263</v>
      </c>
      <c r="BM476" s="64">
        <f>IFERROR(X476*I476/H476,"0")</f>
        <v>642.96</v>
      </c>
      <c r="BN476" s="64">
        <f>IFERROR(1/J476*(W476/H476),"0")</f>
        <v>1.0944784382284383</v>
      </c>
      <c r="BO476" s="64">
        <f>IFERROR(1/J476*(X476/H476),"0")</f>
        <v>1.0961538461538463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113.82575757575756</v>
      </c>
      <c r="X478" s="382">
        <f>IFERROR(X476/H476,"0")+IFERROR(X477/H477,"0")</f>
        <v>114.00000000000001</v>
      </c>
      <c r="Y478" s="382">
        <f>IFERROR(IF(Y476="",0,Y476),"0")+IFERROR(IF(Y477="",0,Y477),"0")</f>
        <v>1.36344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601</v>
      </c>
      <c r="X479" s="382">
        <f>IFERROR(SUM(X476:X477),"0")</f>
        <v>601.92000000000007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302</v>
      </c>
      <c r="X481" s="381">
        <f t="shared" ref="X481:X486" si="93">IFERROR(IF(W481="",0,CEILING((W481/$H481),1)*$H481),"")</f>
        <v>306.24</v>
      </c>
      <c r="Y481" s="36">
        <f>IFERROR(IF(X481=0,"",ROUNDUP(X481/H481,0)*0.01196),"")</f>
        <v>0.69367999999999996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322.59090909090907</v>
      </c>
      <c r="BM481" s="64">
        <f t="shared" ref="BM481:BM486" si="95">IFERROR(X481*I481/H481,"0")</f>
        <v>327.12</v>
      </c>
      <c r="BN481" s="64">
        <f t="shared" ref="BN481:BN486" si="96">IFERROR(1/J481*(W481/H481),"0")</f>
        <v>0.54997086247086246</v>
      </c>
      <c r="BO481" s="64">
        <f t="shared" ref="BO481:BO486" si="97">IFERROR(1/J481*(X481/H481),"0")</f>
        <v>0.55769230769230771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268</v>
      </c>
      <c r="X482" s="381">
        <f t="shared" si="93"/>
        <v>269.28000000000003</v>
      </c>
      <c r="Y482" s="36">
        <f>IFERROR(IF(X482=0,"",ROUNDUP(X482/H482,0)*0.01196),"")</f>
        <v>0.60996000000000006</v>
      </c>
      <c r="Z482" s="56"/>
      <c r="AA482" s="57"/>
      <c r="AE482" s="64"/>
      <c r="BB482" s="333" t="s">
        <v>1</v>
      </c>
      <c r="BL482" s="64">
        <f t="shared" si="94"/>
        <v>286.27272727272725</v>
      </c>
      <c r="BM482" s="64">
        <f t="shared" si="95"/>
        <v>287.64</v>
      </c>
      <c r="BN482" s="64">
        <f t="shared" si="96"/>
        <v>0.48805361305361306</v>
      </c>
      <c r="BO482" s="64">
        <f t="shared" si="97"/>
        <v>0.49038461538461542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107.95454545454545</v>
      </c>
      <c r="X487" s="382">
        <f>IFERROR(X481/H481,"0")+IFERROR(X482/H482,"0")+IFERROR(X483/H483,"0")+IFERROR(X484/H484,"0")+IFERROR(X485/H485,"0")+IFERROR(X486/H486,"0")</f>
        <v>109</v>
      </c>
      <c r="Y487" s="382">
        <f>IFERROR(IF(Y481="",0,Y481),"0")+IFERROR(IF(Y482="",0,Y482),"0")+IFERROR(IF(Y483="",0,Y483),"0")+IFERROR(IF(Y484="",0,Y484),"0")+IFERROR(IF(Y485="",0,Y485),"0")+IFERROR(IF(Y486="",0,Y486),"0")</f>
        <v>1.3036400000000001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570</v>
      </c>
      <c r="X488" s="382">
        <f>IFERROR(SUM(X481:X486),"0")</f>
        <v>575.52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9450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9570.18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10032.481120916758</v>
      </c>
      <c r="X546" s="382">
        <f>IFERROR(SUM(BM22:BM542),"0")</f>
        <v>10159.496000000001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18</v>
      </c>
      <c r="X547" s="38">
        <f>ROUNDUP(SUM(BO22:BO542),0)</f>
        <v>19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10482.481120916758</v>
      </c>
      <c r="X548" s="382">
        <f>GrossWeightTotalR+PalletQtyTotalR*25</f>
        <v>10634.496000000001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1465.9342623851242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1484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21.403090000000002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118.80000000000001</v>
      </c>
      <c r="D555" s="46">
        <f>IFERROR(X57*1,"0")+IFERROR(X58*1,"0")+IFERROR(X59*1,"0")+IFERROR(X60*1,"0")</f>
        <v>97.2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1177.5999999999999</v>
      </c>
      <c r="F555" s="46">
        <f>IFERROR(X134*1,"0")+IFERROR(X135*1,"0")+IFERROR(X136*1,"0")+IFERROR(X137*1,"0")+IFERROR(X138*1,"0")</f>
        <v>584.40000000000009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155.40000000000003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669.30000000000007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2385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1622.3999999999999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2698.0800000000004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65,93"/>
        <filter val="1 515,00"/>
        <filter val="1 621,00"/>
        <filter val="1,50"/>
        <filter val="10 032,48"/>
        <filter val="10 482,48"/>
        <filter val="10,00"/>
        <filter val="10,28"/>
        <filter val="107,95"/>
        <filter val="111,00"/>
        <filter val="113,83"/>
        <filter val="117,00"/>
        <filter val="12,00"/>
        <filter val="14,00"/>
        <filter val="142,00"/>
        <filter val="146,00"/>
        <filter val="153,00"/>
        <filter val="157,20"/>
        <filter val="17,00"/>
        <filter val="170,00"/>
        <filter val="18"/>
        <filter val="2 358,00"/>
        <filter val="207,82"/>
        <filter val="208,00"/>
        <filter val="222,00"/>
        <filter val="242,57"/>
        <filter val="25,42"/>
        <filter val="26,00"/>
        <filter val="26,43"/>
        <filter val="268,00"/>
        <filter val="286,93"/>
        <filter val="3,00"/>
        <filter val="302,00"/>
        <filter val="32,00"/>
        <filter val="37,38"/>
        <filter val="380,00"/>
        <filter val="4,31"/>
        <filter val="411,00"/>
        <filter val="45,00"/>
        <filter val="482,00"/>
        <filter val="49,00"/>
        <filter val="50,00"/>
        <filter val="507,00"/>
        <filter val="53,10"/>
        <filter val="55,00"/>
        <filter val="570,00"/>
        <filter val="577,00"/>
        <filter val="587,00"/>
        <filter val="601,00"/>
        <filter val="61,00"/>
        <filter val="67,00"/>
        <filter val="746,00"/>
        <filter val="769,00"/>
        <filter val="8,89"/>
        <filter val="883,00"/>
        <filter val="888,00"/>
        <filter val="89,76"/>
        <filter val="9 450,00"/>
        <filter val="92,57"/>
        <filter val="95,00"/>
        <filter val="96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