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9A7581-4F0B-4B66-B60B-E28E163F7C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M481" i="1"/>
  <c r="BL481" i="1"/>
  <c r="Y481" i="1"/>
  <c r="X481" i="1"/>
  <c r="O481" i="1"/>
  <c r="W479" i="1"/>
  <c r="W478" i="1"/>
  <c r="BN477" i="1"/>
  <c r="BL477" i="1"/>
  <c r="X477" i="1"/>
  <c r="O477" i="1"/>
  <c r="BN476" i="1"/>
  <c r="BL476" i="1"/>
  <c r="X476" i="1"/>
  <c r="X479" i="1" s="1"/>
  <c r="O476" i="1"/>
  <c r="W474" i="1"/>
  <c r="W473" i="1"/>
  <c r="BN472" i="1"/>
  <c r="BL472" i="1"/>
  <c r="X472" i="1"/>
  <c r="BO472" i="1" s="1"/>
  <c r="O472" i="1"/>
  <c r="BN471" i="1"/>
  <c r="BL471" i="1"/>
  <c r="X471" i="1"/>
  <c r="O471" i="1"/>
  <c r="BN470" i="1"/>
  <c r="BL470" i="1"/>
  <c r="X470" i="1"/>
  <c r="BO470" i="1" s="1"/>
  <c r="O470" i="1"/>
  <c r="BN469" i="1"/>
  <c r="BL469" i="1"/>
  <c r="X469" i="1"/>
  <c r="O469" i="1"/>
  <c r="BN468" i="1"/>
  <c r="BL468" i="1"/>
  <c r="X468" i="1"/>
  <c r="BO468" i="1" s="1"/>
  <c r="O468" i="1"/>
  <c r="BO467" i="1"/>
  <c r="BN467" i="1"/>
  <c r="BM467" i="1"/>
  <c r="BL467" i="1"/>
  <c r="Y467" i="1"/>
  <c r="X467" i="1"/>
  <c r="O467" i="1"/>
  <c r="BN466" i="1"/>
  <c r="BL466" i="1"/>
  <c r="X466" i="1"/>
  <c r="BO466" i="1" s="1"/>
  <c r="O466" i="1"/>
  <c r="BN465" i="1"/>
  <c r="BL465" i="1"/>
  <c r="X465" i="1"/>
  <c r="O465" i="1"/>
  <c r="BN464" i="1"/>
  <c r="BL464" i="1"/>
  <c r="X464" i="1"/>
  <c r="BO464" i="1" s="1"/>
  <c r="O464" i="1"/>
  <c r="BN463" i="1"/>
  <c r="BL463" i="1"/>
  <c r="X463" i="1"/>
  <c r="O463" i="1"/>
  <c r="BN462" i="1"/>
  <c r="BL462" i="1"/>
  <c r="X462" i="1"/>
  <c r="BO462" i="1" s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O450" i="1"/>
  <c r="BN450" i="1"/>
  <c r="BM450" i="1"/>
  <c r="BL450" i="1"/>
  <c r="Y450" i="1"/>
  <c r="X450" i="1"/>
  <c r="O450" i="1"/>
  <c r="BN449" i="1"/>
  <c r="BL449" i="1"/>
  <c r="X449" i="1"/>
  <c r="BO449" i="1" s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1" i="1" s="1"/>
  <c r="O438" i="1"/>
  <c r="W436" i="1"/>
  <c r="W435" i="1"/>
  <c r="BN434" i="1"/>
  <c r="BL434" i="1"/>
  <c r="X434" i="1"/>
  <c r="BO434" i="1" s="1"/>
  <c r="O434" i="1"/>
  <c r="BN433" i="1"/>
  <c r="BL433" i="1"/>
  <c r="X433" i="1"/>
  <c r="O433" i="1"/>
  <c r="BN432" i="1"/>
  <c r="BL432" i="1"/>
  <c r="X432" i="1"/>
  <c r="BO432" i="1" s="1"/>
  <c r="O432" i="1"/>
  <c r="BO431" i="1"/>
  <c r="BN431" i="1"/>
  <c r="BM431" i="1"/>
  <c r="BL431" i="1"/>
  <c r="Y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BO424" i="1" s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BO417" i="1" s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W409" i="1"/>
  <c r="BN408" i="1"/>
  <c r="BL408" i="1"/>
  <c r="X408" i="1"/>
  <c r="O408" i="1"/>
  <c r="BN407" i="1"/>
  <c r="BL407" i="1"/>
  <c r="X407" i="1"/>
  <c r="BO407" i="1" s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BO393" i="1" s="1"/>
  <c r="O393" i="1"/>
  <c r="BO392" i="1"/>
  <c r="BN392" i="1"/>
  <c r="BM392" i="1"/>
  <c r="BL392" i="1"/>
  <c r="Y392" i="1"/>
  <c r="X392" i="1"/>
  <c r="O392" i="1"/>
  <c r="BN391" i="1"/>
  <c r="BL391" i="1"/>
  <c r="X391" i="1"/>
  <c r="BO391" i="1" s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X380" i="1" s="1"/>
  <c r="O379" i="1"/>
  <c r="W377" i="1"/>
  <c r="W376" i="1"/>
  <c r="BN375" i="1"/>
  <c r="BL375" i="1"/>
  <c r="X375" i="1"/>
  <c r="BO375" i="1" s="1"/>
  <c r="O375" i="1"/>
  <c r="BN374" i="1"/>
  <c r="BL374" i="1"/>
  <c r="X374" i="1"/>
  <c r="O374" i="1"/>
  <c r="BN373" i="1"/>
  <c r="BL373" i="1"/>
  <c r="X373" i="1"/>
  <c r="BO373" i="1" s="1"/>
  <c r="O373" i="1"/>
  <c r="BO372" i="1"/>
  <c r="BN372" i="1"/>
  <c r="BM372" i="1"/>
  <c r="BL372" i="1"/>
  <c r="Y372" i="1"/>
  <c r="X372" i="1"/>
  <c r="O372" i="1"/>
  <c r="W370" i="1"/>
  <c r="W369" i="1"/>
  <c r="BN368" i="1"/>
  <c r="BL368" i="1"/>
  <c r="X368" i="1"/>
  <c r="O368" i="1"/>
  <c r="BN367" i="1"/>
  <c r="BL367" i="1"/>
  <c r="X367" i="1"/>
  <c r="X370" i="1" s="1"/>
  <c r="O367" i="1"/>
  <c r="W365" i="1"/>
  <c r="W364" i="1"/>
  <c r="BN363" i="1"/>
  <c r="BL363" i="1"/>
  <c r="X363" i="1"/>
  <c r="BO363" i="1" s="1"/>
  <c r="O363" i="1"/>
  <c r="BN362" i="1"/>
  <c r="BL362" i="1"/>
  <c r="X362" i="1"/>
  <c r="O362" i="1"/>
  <c r="BN361" i="1"/>
  <c r="BL361" i="1"/>
  <c r="X361" i="1"/>
  <c r="BO361" i="1" s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X355" i="1" s="1"/>
  <c r="O354" i="1"/>
  <c r="W352" i="1"/>
  <c r="W351" i="1"/>
  <c r="BN350" i="1"/>
  <c r="BL350" i="1"/>
  <c r="X350" i="1"/>
  <c r="BO350" i="1" s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O146" i="1"/>
  <c r="BN145" i="1"/>
  <c r="BL145" i="1"/>
  <c r="X145" i="1"/>
  <c r="BO145" i="1" s="1"/>
  <c r="O145" i="1"/>
  <c r="BN144" i="1"/>
  <c r="BL144" i="1"/>
  <c r="X144" i="1"/>
  <c r="O144" i="1"/>
  <c r="W140" i="1"/>
  <c r="W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O129" i="1"/>
  <c r="BN128" i="1"/>
  <c r="BL128" i="1"/>
  <c r="X128" i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W121" i="1"/>
  <c r="W120" i="1"/>
  <c r="BN119" i="1"/>
  <c r="BL119" i="1"/>
  <c r="X119" i="1"/>
  <c r="O119" i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O108" i="1"/>
  <c r="BN107" i="1"/>
  <c r="BL107" i="1"/>
  <c r="X107" i="1"/>
  <c r="O107" i="1"/>
  <c r="BN106" i="1"/>
  <c r="BL106" i="1"/>
  <c r="X106" i="1"/>
  <c r="BO106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O98" i="1"/>
  <c r="BN97" i="1"/>
  <c r="BL97" i="1"/>
  <c r="X97" i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O85" i="1"/>
  <c r="BN84" i="1"/>
  <c r="BL84" i="1"/>
  <c r="X84" i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N59" i="1"/>
  <c r="BL59" i="1"/>
  <c r="X59" i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O31" i="1"/>
  <c r="BN31" i="1"/>
  <c r="BM31" i="1"/>
  <c r="BL31" i="1"/>
  <c r="Y31" i="1"/>
  <c r="X31" i="1"/>
  <c r="O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X24" i="1" s="1"/>
  <c r="O22" i="1"/>
  <c r="H10" i="1"/>
  <c r="A9" i="1"/>
  <c r="D7" i="1"/>
  <c r="P6" i="1"/>
  <c r="O2" i="1"/>
  <c r="BO84" i="1" l="1"/>
  <c r="BM84" i="1"/>
  <c r="BO98" i="1"/>
  <c r="BM98" i="1"/>
  <c r="Y98" i="1"/>
  <c r="BO116" i="1"/>
  <c r="BM116" i="1"/>
  <c r="Y116" i="1"/>
  <c r="BO152" i="1"/>
  <c r="BM152" i="1"/>
  <c r="Y152" i="1"/>
  <c r="BO181" i="1"/>
  <c r="BM181" i="1"/>
  <c r="Y181" i="1"/>
  <c r="BO232" i="1"/>
  <c r="BM232" i="1"/>
  <c r="Y232" i="1"/>
  <c r="BO251" i="1"/>
  <c r="BM251" i="1"/>
  <c r="Y251" i="1"/>
  <c r="BO287" i="1"/>
  <c r="BM287" i="1"/>
  <c r="Y287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44" i="1"/>
  <c r="BM344" i="1"/>
  <c r="Y344" i="1"/>
  <c r="BO386" i="1"/>
  <c r="BM386" i="1"/>
  <c r="Y386" i="1"/>
  <c r="BO406" i="1"/>
  <c r="BM406" i="1"/>
  <c r="Y406" i="1"/>
  <c r="BO439" i="1"/>
  <c r="BM439" i="1"/>
  <c r="Y439" i="1"/>
  <c r="BO471" i="1"/>
  <c r="BM471" i="1"/>
  <c r="Y471" i="1"/>
  <c r="W546" i="1"/>
  <c r="Y23" i="1"/>
  <c r="BM23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Y68" i="1"/>
  <c r="BM68" i="1"/>
  <c r="Y76" i="1"/>
  <c r="BM76" i="1"/>
  <c r="Y84" i="1"/>
  <c r="BO108" i="1"/>
  <c r="BM108" i="1"/>
  <c r="Y108" i="1"/>
  <c r="BO128" i="1"/>
  <c r="BM128" i="1"/>
  <c r="Y128" i="1"/>
  <c r="BO165" i="1"/>
  <c r="BM165" i="1"/>
  <c r="Y165" i="1"/>
  <c r="BO217" i="1"/>
  <c r="BM217" i="1"/>
  <c r="Y217" i="1"/>
  <c r="BO243" i="1"/>
  <c r="BM243" i="1"/>
  <c r="Y243" i="1"/>
  <c r="BO265" i="1"/>
  <c r="BM265" i="1"/>
  <c r="Y265" i="1"/>
  <c r="BO304" i="1"/>
  <c r="BM304" i="1"/>
  <c r="Y304" i="1"/>
  <c r="BO360" i="1"/>
  <c r="BM360" i="1"/>
  <c r="Y360" i="1"/>
  <c r="BO362" i="1"/>
  <c r="BM362" i="1"/>
  <c r="Y362" i="1"/>
  <c r="BO396" i="1"/>
  <c r="BM396" i="1"/>
  <c r="Y396" i="1"/>
  <c r="BO423" i="1"/>
  <c r="BM423" i="1"/>
  <c r="Y423" i="1"/>
  <c r="BO463" i="1"/>
  <c r="BM463" i="1"/>
  <c r="Y463" i="1"/>
  <c r="BO486" i="1"/>
  <c r="BM486" i="1"/>
  <c r="Y486" i="1"/>
  <c r="X435" i="1"/>
  <c r="BO196" i="1"/>
  <c r="BM196" i="1"/>
  <c r="Y196" i="1"/>
  <c r="BO200" i="1"/>
  <c r="BM200" i="1"/>
  <c r="Y200" i="1"/>
  <c r="BO207" i="1"/>
  <c r="BM207" i="1"/>
  <c r="Y207" i="1"/>
  <c r="BO219" i="1"/>
  <c r="BM219" i="1"/>
  <c r="Y219" i="1"/>
  <c r="BO234" i="1"/>
  <c r="BM234" i="1"/>
  <c r="Y234" i="1"/>
  <c r="BO245" i="1"/>
  <c r="BM245" i="1"/>
  <c r="Y245" i="1"/>
  <c r="BO255" i="1"/>
  <c r="BM255" i="1"/>
  <c r="Y255" i="1"/>
  <c r="BO267" i="1"/>
  <c r="BM267" i="1"/>
  <c r="Y267" i="1"/>
  <c r="BO280" i="1"/>
  <c r="BM280" i="1"/>
  <c r="Y280" i="1"/>
  <c r="BO294" i="1"/>
  <c r="BM294" i="1"/>
  <c r="Y294" i="1"/>
  <c r="X310" i="1"/>
  <c r="BO309" i="1"/>
  <c r="BM309" i="1"/>
  <c r="Y309" i="1"/>
  <c r="Y310" i="1" s="1"/>
  <c r="X317" i="1"/>
  <c r="BO313" i="1"/>
  <c r="BM313" i="1"/>
  <c r="Y313" i="1"/>
  <c r="BO342" i="1"/>
  <c r="BM342" i="1"/>
  <c r="Y342" i="1"/>
  <c r="BO349" i="1"/>
  <c r="BM349" i="1"/>
  <c r="Y349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Y106" i="1"/>
  <c r="BM106" i="1"/>
  <c r="Y110" i="1"/>
  <c r="BM110" i="1"/>
  <c r="Y114" i="1"/>
  <c r="BM114" i="1"/>
  <c r="Y118" i="1"/>
  <c r="BM118" i="1"/>
  <c r="Y126" i="1"/>
  <c r="BM126" i="1"/>
  <c r="Y135" i="1"/>
  <c r="BM135" i="1"/>
  <c r="Y145" i="1"/>
  <c r="BM145" i="1"/>
  <c r="Y154" i="1"/>
  <c r="BM154" i="1"/>
  <c r="Y158" i="1"/>
  <c r="BM158" i="1"/>
  <c r="Y169" i="1"/>
  <c r="BM169" i="1"/>
  <c r="BO169" i="1"/>
  <c r="Y177" i="1"/>
  <c r="BM177" i="1"/>
  <c r="X202" i="1"/>
  <c r="Y183" i="1"/>
  <c r="BM183" i="1"/>
  <c r="Y186" i="1"/>
  <c r="BM186" i="1"/>
  <c r="Y189" i="1"/>
  <c r="BM189" i="1"/>
  <c r="Y193" i="1"/>
  <c r="BM193" i="1"/>
  <c r="BO197" i="1"/>
  <c r="BM197" i="1"/>
  <c r="Y197" i="1"/>
  <c r="BO206" i="1"/>
  <c r="BM206" i="1"/>
  <c r="Y206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5" i="1"/>
  <c r="BM275" i="1"/>
  <c r="Y275" i="1"/>
  <c r="BO281" i="1"/>
  <c r="BM281" i="1"/>
  <c r="Y281" i="1"/>
  <c r="BO298" i="1"/>
  <c r="BM298" i="1"/>
  <c r="Y298" i="1"/>
  <c r="X316" i="1"/>
  <c r="BO330" i="1"/>
  <c r="BM330" i="1"/>
  <c r="Y330" i="1"/>
  <c r="X351" i="1"/>
  <c r="BO348" i="1"/>
  <c r="BM348" i="1"/>
  <c r="Y348" i="1"/>
  <c r="BO368" i="1"/>
  <c r="BM368" i="1"/>
  <c r="Y368" i="1"/>
  <c r="X404" i="1"/>
  <c r="BO390" i="1"/>
  <c r="BM390" i="1"/>
  <c r="Y390" i="1"/>
  <c r="BO398" i="1"/>
  <c r="BM398" i="1"/>
  <c r="Y398" i="1"/>
  <c r="BO408" i="1"/>
  <c r="BM408" i="1"/>
  <c r="Y408" i="1"/>
  <c r="BO429" i="1"/>
  <c r="BM429" i="1"/>
  <c r="Y429" i="1"/>
  <c r="X445" i="1"/>
  <c r="X444" i="1"/>
  <c r="BO443" i="1"/>
  <c r="BM443" i="1"/>
  <c r="Y443" i="1"/>
  <c r="Y444" i="1" s="1"/>
  <c r="X452" i="1"/>
  <c r="BO448" i="1"/>
  <c r="BM448" i="1"/>
  <c r="Y448" i="1"/>
  <c r="BO465" i="1"/>
  <c r="BM465" i="1"/>
  <c r="Y465" i="1"/>
  <c r="BO477" i="1"/>
  <c r="BM477" i="1"/>
  <c r="Y477" i="1"/>
  <c r="BO490" i="1"/>
  <c r="BM490" i="1"/>
  <c r="Y490" i="1"/>
  <c r="BO515" i="1"/>
  <c r="BM515" i="1"/>
  <c r="Y515" i="1"/>
  <c r="BO517" i="1"/>
  <c r="BM517" i="1"/>
  <c r="Y517" i="1"/>
  <c r="X225" i="1"/>
  <c r="R555" i="1"/>
  <c r="BO374" i="1"/>
  <c r="BM374" i="1"/>
  <c r="Y374" i="1"/>
  <c r="BO394" i="1"/>
  <c r="BM394" i="1"/>
  <c r="Y394" i="1"/>
  <c r="BO402" i="1"/>
  <c r="BM402" i="1"/>
  <c r="Y402" i="1"/>
  <c r="BO418" i="1"/>
  <c r="BM418" i="1"/>
  <c r="Y418" i="1"/>
  <c r="BO433" i="1"/>
  <c r="BM433" i="1"/>
  <c r="Y433" i="1"/>
  <c r="V555" i="1"/>
  <c r="X456" i="1"/>
  <c r="BO455" i="1"/>
  <c r="BM455" i="1"/>
  <c r="Y455" i="1"/>
  <c r="Y456" i="1" s="1"/>
  <c r="W555" i="1"/>
  <c r="BO461" i="1"/>
  <c r="BM461" i="1"/>
  <c r="Y461" i="1"/>
  <c r="BO469" i="1"/>
  <c r="BM469" i="1"/>
  <c r="Y469" i="1"/>
  <c r="BO484" i="1"/>
  <c r="BM484" i="1"/>
  <c r="Y484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X376" i="1"/>
  <c r="S555" i="1"/>
  <c r="X410" i="1"/>
  <c r="X420" i="1"/>
  <c r="X487" i="1"/>
  <c r="F10" i="1"/>
  <c r="J9" i="1"/>
  <c r="F9" i="1"/>
  <c r="A10" i="1"/>
  <c r="BO28" i="1"/>
  <c r="BM28" i="1"/>
  <c r="Y28" i="1"/>
  <c r="BO32" i="1"/>
  <c r="BM32" i="1"/>
  <c r="Y32" i="1"/>
  <c r="BO59" i="1"/>
  <c r="BM59" i="1"/>
  <c r="Y59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3" i="1"/>
  <c r="BM83" i="1"/>
  <c r="Y83" i="1"/>
  <c r="BO91" i="1"/>
  <c r="BM91" i="1"/>
  <c r="Y91" i="1"/>
  <c r="BO99" i="1"/>
  <c r="BM99" i="1"/>
  <c r="Y99" i="1"/>
  <c r="X103" i="1"/>
  <c r="BO107" i="1"/>
  <c r="BM107" i="1"/>
  <c r="Y107" i="1"/>
  <c r="BO111" i="1"/>
  <c r="BM111" i="1"/>
  <c r="Y111" i="1"/>
  <c r="BO115" i="1"/>
  <c r="BM115" i="1"/>
  <c r="Y115" i="1"/>
  <c r="BO119" i="1"/>
  <c r="BM119" i="1"/>
  <c r="Y119" i="1"/>
  <c r="X121" i="1"/>
  <c r="X130" i="1"/>
  <c r="BO123" i="1"/>
  <c r="BM123" i="1"/>
  <c r="Y123" i="1"/>
  <c r="BO127" i="1"/>
  <c r="BM127" i="1"/>
  <c r="Y127" i="1"/>
  <c r="BO136" i="1"/>
  <c r="BM136" i="1"/>
  <c r="Y136" i="1"/>
  <c r="BO146" i="1"/>
  <c r="BM146" i="1"/>
  <c r="Y146" i="1"/>
  <c r="X148" i="1"/>
  <c r="H555" i="1"/>
  <c r="X160" i="1"/>
  <c r="BO151" i="1"/>
  <c r="BM151" i="1"/>
  <c r="Y151" i="1"/>
  <c r="BO155" i="1"/>
  <c r="BM155" i="1"/>
  <c r="Y155" i="1"/>
  <c r="BO159" i="1"/>
  <c r="BM159" i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38" i="1"/>
  <c r="BO329" i="1"/>
  <c r="BM329" i="1"/>
  <c r="Y329" i="1"/>
  <c r="Q555" i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H9" i="1"/>
  <c r="B555" i="1"/>
  <c r="X25" i="1"/>
  <c r="BO22" i="1"/>
  <c r="BM22" i="1"/>
  <c r="Y22" i="1"/>
  <c r="Y24" i="1" s="1"/>
  <c r="W547" i="1"/>
  <c r="W548" i="1" s="1"/>
  <c r="W545" i="1"/>
  <c r="X35" i="1"/>
  <c r="BO30" i="1"/>
  <c r="BM30" i="1"/>
  <c r="Y30" i="1"/>
  <c r="Y34" i="1" s="1"/>
  <c r="X34" i="1"/>
  <c r="BO52" i="1"/>
  <c r="BM52" i="1"/>
  <c r="Y52" i="1"/>
  <c r="Y53" i="1" s="1"/>
  <c r="X54" i="1"/>
  <c r="D555" i="1"/>
  <c r="X61" i="1"/>
  <c r="BO57" i="1"/>
  <c r="BM57" i="1"/>
  <c r="Y57" i="1"/>
  <c r="Y61" i="1" s="1"/>
  <c r="BO60" i="1"/>
  <c r="BM60" i="1"/>
  <c r="Y60" i="1"/>
  <c r="X62" i="1"/>
  <c r="E555" i="1"/>
  <c r="X86" i="1"/>
  <c r="BO65" i="1"/>
  <c r="BM65" i="1"/>
  <c r="Y65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X87" i="1"/>
  <c r="X94" i="1"/>
  <c r="BO89" i="1"/>
  <c r="BM89" i="1"/>
  <c r="Y89" i="1"/>
  <c r="Y93" i="1" s="1"/>
  <c r="X93" i="1"/>
  <c r="BO97" i="1"/>
  <c r="BM97" i="1"/>
  <c r="Y97" i="1"/>
  <c r="BO101" i="1"/>
  <c r="BM101" i="1"/>
  <c r="Y101" i="1"/>
  <c r="X120" i="1"/>
  <c r="BO109" i="1"/>
  <c r="BM109" i="1"/>
  <c r="Y109" i="1"/>
  <c r="BO113" i="1"/>
  <c r="BM113" i="1"/>
  <c r="Y113" i="1"/>
  <c r="BO117" i="1"/>
  <c r="BM117" i="1"/>
  <c r="Y117" i="1"/>
  <c r="BO125" i="1"/>
  <c r="BM125" i="1"/>
  <c r="Y125" i="1"/>
  <c r="BO129" i="1"/>
  <c r="BM129" i="1"/>
  <c r="Y129" i="1"/>
  <c r="X131" i="1"/>
  <c r="F555" i="1"/>
  <c r="X139" i="1"/>
  <c r="BO134" i="1"/>
  <c r="BM134" i="1"/>
  <c r="Y134" i="1"/>
  <c r="BO138" i="1"/>
  <c r="BM138" i="1"/>
  <c r="Y138" i="1"/>
  <c r="X140" i="1"/>
  <c r="G555" i="1"/>
  <c r="X147" i="1"/>
  <c r="BO144" i="1"/>
  <c r="BM144" i="1"/>
  <c r="Y144" i="1"/>
  <c r="BO153" i="1"/>
  <c r="BM153" i="1"/>
  <c r="Y153" i="1"/>
  <c r="BO157" i="1"/>
  <c r="BM157" i="1"/>
  <c r="Y157" i="1"/>
  <c r="X166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X210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X290" i="1"/>
  <c r="O555" i="1"/>
  <c r="X300" i="1"/>
  <c r="BO293" i="1"/>
  <c r="BM293" i="1"/>
  <c r="Y293" i="1"/>
  <c r="BO297" i="1"/>
  <c r="BM297" i="1"/>
  <c r="Y297" i="1"/>
  <c r="X305" i="1"/>
  <c r="BO314" i="1"/>
  <c r="BM314" i="1"/>
  <c r="Y314" i="1"/>
  <c r="Y316" i="1" s="1"/>
  <c r="W549" i="1"/>
  <c r="C555" i="1"/>
  <c r="X53" i="1"/>
  <c r="N555" i="1"/>
  <c r="L555" i="1"/>
  <c r="X253" i="1"/>
  <c r="P555" i="1"/>
  <c r="X311" i="1"/>
  <c r="BO331" i="1"/>
  <c r="BM331" i="1"/>
  <c r="Y331" i="1"/>
  <c r="BO334" i="1"/>
  <c r="BM334" i="1"/>
  <c r="Y334" i="1"/>
  <c r="BO343" i="1"/>
  <c r="BM343" i="1"/>
  <c r="Y343" i="1"/>
  <c r="X352" i="1"/>
  <c r="X356" i="1"/>
  <c r="X365" i="1"/>
  <c r="X369" i="1"/>
  <c r="X377" i="1"/>
  <c r="X381" i="1"/>
  <c r="X387" i="1"/>
  <c r="X403" i="1"/>
  <c r="X409" i="1"/>
  <c r="X419" i="1"/>
  <c r="X426" i="1"/>
  <c r="X436" i="1"/>
  <c r="X440" i="1"/>
  <c r="X451" i="1"/>
  <c r="X474" i="1"/>
  <c r="X478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U555" i="1"/>
  <c r="Y350" i="1"/>
  <c r="Y351" i="1" s="1"/>
  <c r="BM350" i="1"/>
  <c r="Y354" i="1"/>
  <c r="Y355" i="1" s="1"/>
  <c r="BM354" i="1"/>
  <c r="BO354" i="1"/>
  <c r="Y359" i="1"/>
  <c r="BM359" i="1"/>
  <c r="BO359" i="1"/>
  <c r="Y361" i="1"/>
  <c r="BM361" i="1"/>
  <c r="Y363" i="1"/>
  <c r="BM363" i="1"/>
  <c r="X364" i="1"/>
  <c r="Y367" i="1"/>
  <c r="BM367" i="1"/>
  <c r="BO367" i="1"/>
  <c r="Y373" i="1"/>
  <c r="BM373" i="1"/>
  <c r="Y375" i="1"/>
  <c r="BM375" i="1"/>
  <c r="Y379" i="1"/>
  <c r="Y380" i="1" s="1"/>
  <c r="BM379" i="1"/>
  <c r="BO379" i="1"/>
  <c r="Y385" i="1"/>
  <c r="Y387" i="1" s="1"/>
  <c r="BM385" i="1"/>
  <c r="BO385" i="1"/>
  <c r="X388" i="1"/>
  <c r="Y391" i="1"/>
  <c r="BM391" i="1"/>
  <c r="Y393" i="1"/>
  <c r="BM393" i="1"/>
  <c r="Y395" i="1"/>
  <c r="BM395" i="1"/>
  <c r="Y397" i="1"/>
  <c r="BM397" i="1"/>
  <c r="Y399" i="1"/>
  <c r="BM399" i="1"/>
  <c r="Y401" i="1"/>
  <c r="BM401" i="1"/>
  <c r="Y407" i="1"/>
  <c r="BM407" i="1"/>
  <c r="Y417" i="1"/>
  <c r="Y419" i="1" s="1"/>
  <c r="BM417" i="1"/>
  <c r="T555" i="1"/>
  <c r="Y424" i="1"/>
  <c r="Y425" i="1" s="1"/>
  <c r="BM424" i="1"/>
  <c r="X425" i="1"/>
  <c r="Y428" i="1"/>
  <c r="BM428" i="1"/>
  <c r="BO428" i="1"/>
  <c r="Y430" i="1"/>
  <c r="BM430" i="1"/>
  <c r="Y432" i="1"/>
  <c r="BM432" i="1"/>
  <c r="Y434" i="1"/>
  <c r="BM434" i="1"/>
  <c r="Y438" i="1"/>
  <c r="Y440" i="1" s="1"/>
  <c r="BM438" i="1"/>
  <c r="BO438" i="1"/>
  <c r="Y449" i="1"/>
  <c r="BM449" i="1"/>
  <c r="X457" i="1"/>
  <c r="Y462" i="1"/>
  <c r="BM462" i="1"/>
  <c r="Y464" i="1"/>
  <c r="BM464" i="1"/>
  <c r="Y466" i="1"/>
  <c r="BM466" i="1"/>
  <c r="Y468" i="1"/>
  <c r="BM468" i="1"/>
  <c r="Y470" i="1"/>
  <c r="BM470" i="1"/>
  <c r="Y472" i="1"/>
  <c r="BM472" i="1"/>
  <c r="X473" i="1"/>
  <c r="Y476" i="1"/>
  <c r="BM476" i="1"/>
  <c r="BO476" i="1"/>
  <c r="X488" i="1"/>
  <c r="BO481" i="1"/>
  <c r="BO485" i="1"/>
  <c r="BM485" i="1"/>
  <c r="Y485" i="1"/>
  <c r="Y487" i="1" s="1"/>
  <c r="X494" i="1"/>
  <c r="X493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BO532" i="1"/>
  <c r="BM532" i="1"/>
  <c r="Y532" i="1"/>
  <c r="BO534" i="1"/>
  <c r="BM534" i="1"/>
  <c r="Y534" i="1"/>
  <c r="Y478" i="1" l="1"/>
  <c r="Y451" i="1"/>
  <c r="Y409" i="1"/>
  <c r="Y369" i="1"/>
  <c r="Y171" i="1"/>
  <c r="Y147" i="1"/>
  <c r="Y103" i="1"/>
  <c r="Y283" i="1"/>
  <c r="Y403" i="1"/>
  <c r="Y201" i="1"/>
  <c r="Y252" i="1"/>
  <c r="Y473" i="1"/>
  <c r="Y376" i="1"/>
  <c r="X549" i="1"/>
  <c r="Y259" i="1"/>
  <c r="Y210" i="1"/>
  <c r="Y120" i="1"/>
  <c r="Y519" i="1"/>
  <c r="Y271" i="1"/>
  <c r="X547" i="1"/>
  <c r="Y345" i="1"/>
  <c r="Y338" i="1"/>
  <c r="Y220" i="1"/>
  <c r="Y130" i="1"/>
  <c r="Y511" i="1"/>
  <c r="Y435" i="1"/>
  <c r="Y364" i="1"/>
  <c r="Y536" i="1"/>
  <c r="Y300" i="1"/>
  <c r="Y277" i="1"/>
  <c r="Y235" i="1"/>
  <c r="Y178" i="1"/>
  <c r="Y139" i="1"/>
  <c r="Y86" i="1"/>
  <c r="X546" i="1"/>
  <c r="X545" i="1"/>
  <c r="Y289" i="1"/>
  <c r="Y160" i="1"/>
  <c r="X548" i="1" l="1"/>
  <c r="Y550" i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<sst xmlns="http://schemas.openxmlformats.org/spreadsheetml/2006/main" count="2380" uniqueCount="790">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</sst>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45451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0.375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500</v>
      </c>
      <c r="X51" s="381">
        <f>IFERROR(IF(W51="",0,CEILING((W51/$H51),1)*$H51),"")</f>
        <v>507.6</v>
      </c>
      <c r="Y51" s="36">
        <f>IFERROR(IF(X51=0,"",ROUNDUP(X51/H51,0)*0.02175),"")</f>
        <v>1.0222499999999999</v>
      </c>
      <c r="Z51" s="56"/>
      <c r="AA51" s="57"/>
      <c r="AE51" s="64"/>
      <c r="BB51" s="77" t="s">
        <v>1</v>
      </c>
      <c r="BL51" s="64">
        <f>IFERROR(W51*I51/H51,"0")</f>
        <v>522.22222222222217</v>
      </c>
      <c r="BM51" s="64">
        <f>IFERROR(X51*I51/H51,"0")</f>
        <v>530.16</v>
      </c>
      <c r="BN51" s="64">
        <f>IFERROR(1/J51*(W51/H51),"0")</f>
        <v>0.82671957671957652</v>
      </c>
      <c r="BO51" s="64">
        <f>IFERROR(1/J51*(X51/H51),"0")</f>
        <v>0.83928571428571419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46.296296296296291</v>
      </c>
      <c r="X53" s="382">
        <f>IFERROR(X51/H51,"0")+IFERROR(X52/H52,"0")</f>
        <v>47</v>
      </c>
      <c r="Y53" s="382">
        <f>IFERROR(IF(Y51="",0,Y51),"0")+IFERROR(IF(Y52="",0,Y52),"0")</f>
        <v>1.0222499999999999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500</v>
      </c>
      <c r="X54" s="382">
        <f>IFERROR(SUM(X51:X52),"0")</f>
        <v>507.6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400</v>
      </c>
      <c r="X66" s="381">
        <f t="shared" si="6"/>
        <v>403.2</v>
      </c>
      <c r="Y66" s="36">
        <f t="shared" si="7"/>
        <v>0.78299999999999992</v>
      </c>
      <c r="Z66" s="56"/>
      <c r="AA66" s="57"/>
      <c r="AE66" s="64"/>
      <c r="BB66" s="84" t="s">
        <v>1</v>
      </c>
      <c r="BL66" s="64">
        <f t="shared" si="8"/>
        <v>417.14285714285717</v>
      </c>
      <c r="BM66" s="64">
        <f t="shared" si="9"/>
        <v>420.48</v>
      </c>
      <c r="BN66" s="64">
        <f t="shared" si="10"/>
        <v>0.63775510204081631</v>
      </c>
      <c r="BO66" s="64">
        <f t="shared" si="11"/>
        <v>0.64285714285714279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300</v>
      </c>
      <c r="X69" s="381">
        <f t="shared" si="6"/>
        <v>302.40000000000003</v>
      </c>
      <c r="Y69" s="36">
        <f t="shared" si="7"/>
        <v>0.60899999999999999</v>
      </c>
      <c r="Z69" s="56"/>
      <c r="AA69" s="57"/>
      <c r="AE69" s="64"/>
      <c r="BB69" s="87" t="s">
        <v>1</v>
      </c>
      <c r="BL69" s="64">
        <f t="shared" si="8"/>
        <v>313.33333333333331</v>
      </c>
      <c r="BM69" s="64">
        <f t="shared" si="9"/>
        <v>315.83999999999997</v>
      </c>
      <c r="BN69" s="64">
        <f t="shared" si="10"/>
        <v>0.49603174603174593</v>
      </c>
      <c r="BO69" s="64">
        <f t="shared" si="11"/>
        <v>0.5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300</v>
      </c>
      <c r="X71" s="381">
        <f t="shared" si="6"/>
        <v>302.39999999999998</v>
      </c>
      <c r="Y71" s="36">
        <f t="shared" si="7"/>
        <v>0.58724999999999994</v>
      </c>
      <c r="Z71" s="56"/>
      <c r="AA71" s="57"/>
      <c r="AE71" s="64"/>
      <c r="BB71" s="89" t="s">
        <v>1</v>
      </c>
      <c r="BL71" s="64">
        <f t="shared" si="8"/>
        <v>312.85714285714289</v>
      </c>
      <c r="BM71" s="64">
        <f t="shared" si="9"/>
        <v>315.36</v>
      </c>
      <c r="BN71" s="64">
        <f t="shared" si="10"/>
        <v>0.47831632653061229</v>
      </c>
      <c r="BO71" s="64">
        <f t="shared" si="11"/>
        <v>0.4821428571428571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90.277777777777786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91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1.97925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1000</v>
      </c>
      <c r="X87" s="382">
        <f>IFERROR(SUM(X65:X85),"0")</f>
        <v>1008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200</v>
      </c>
      <c r="X106" s="381">
        <f t="shared" ref="X106:X119" si="18">IFERROR(IF(W106="",0,CEILING((W106/$H106),1)*$H106),"")</f>
        <v>201.60000000000002</v>
      </c>
      <c r="Y106" s="36">
        <f>IFERROR(IF(X106=0,"",ROUNDUP(X106/H106,0)*0.02175),"")</f>
        <v>0.52200000000000002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213.42857142857144</v>
      </c>
      <c r="BM106" s="64">
        <f t="shared" ref="BM106:BM119" si="20">IFERROR(X106*I106/H106,"0")</f>
        <v>215.13600000000002</v>
      </c>
      <c r="BN106" s="64">
        <f t="shared" ref="BN106:BN119" si="21">IFERROR(1/J106*(W106/H106),"0")</f>
        <v>0.42517006802721086</v>
      </c>
      <c r="BO106" s="64">
        <f t="shared" ref="BO106:BO119" si="22">IFERROR(1/J106*(X106/H106),"0")</f>
        <v>0.42857142857142855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23.80952380952381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24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0.52200000000000002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200</v>
      </c>
      <c r="X121" s="382">
        <f>IFERROR(SUM(X106:X119),"0")</f>
        <v>201.60000000000002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500</v>
      </c>
      <c r="X135" s="381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59.523809523809518</v>
      </c>
      <c r="X139" s="382">
        <f>IFERROR(X134/H134,"0")+IFERROR(X135/H135,"0")+IFERROR(X136/H136,"0")+IFERROR(X137/H137,"0")+IFERROR(X138/H138,"0")</f>
        <v>60</v>
      </c>
      <c r="Y139" s="382">
        <f>IFERROR(IF(Y134="",0,Y134),"0")+IFERROR(IF(Y135="",0,Y135),"0")+IFERROR(IF(Y136="",0,Y136),"0")+IFERROR(IF(Y137="",0,Y137),"0")+IFERROR(IF(Y138="",0,Y138),"0")</f>
        <v>1.3049999999999999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500</v>
      </c>
      <c r="X140" s="382">
        <f>IFERROR(SUM(X134:X138),"0")</f>
        <v>504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400</v>
      </c>
      <c r="X187" s="381">
        <f t="shared" si="34"/>
        <v>400.2</v>
      </c>
      <c r="Y187" s="36">
        <f>IFERROR(IF(X187=0,"",ROUNDUP(X187/H187,0)*0.02175),"")</f>
        <v>1.0004999999999999</v>
      </c>
      <c r="Z187" s="56"/>
      <c r="AA187" s="57"/>
      <c r="AE187" s="64"/>
      <c r="BB187" s="167" t="s">
        <v>1</v>
      </c>
      <c r="BL187" s="64">
        <f t="shared" si="35"/>
        <v>425.93103448275866</v>
      </c>
      <c r="BM187" s="64">
        <f t="shared" si="36"/>
        <v>426.14400000000001</v>
      </c>
      <c r="BN187" s="64">
        <f t="shared" si="37"/>
        <v>0.82101806239737274</v>
      </c>
      <c r="BO187" s="64">
        <f t="shared" si="38"/>
        <v>0.8214285714285714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45.977011494252878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46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1.0004999999999999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400</v>
      </c>
      <c r="X202" s="382">
        <f>IFERROR(SUM(X181:X200),"0")</f>
        <v>400.2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100</v>
      </c>
      <c r="X229" s="381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8.6206896551724146</v>
      </c>
      <c r="X235" s="382">
        <f>IFERROR(X229/H229,"0")+IFERROR(X230/H230,"0")+IFERROR(X231/H231,"0")+IFERROR(X232/H232,"0")+IFERROR(X233/H233,"0")+IFERROR(X234/H234,"0")</f>
        <v>9</v>
      </c>
      <c r="Y235" s="382">
        <f>IFERROR(IF(Y229="",0,Y229),"0")+IFERROR(IF(Y230="",0,Y230),"0")+IFERROR(IF(Y231="",0,Y231),"0")+IFERROR(IF(Y232="",0,Y232),"0")+IFERROR(IF(Y233="",0,Y233),"0")+IFERROR(IF(Y234="",0,Y234),"0")</f>
        <v>0.19574999999999998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100</v>
      </c>
      <c r="X236" s="382">
        <f>IFERROR(SUM(X229:X234),"0")</f>
        <v>104.39999999999999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300</v>
      </c>
      <c r="X275" s="38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28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38.46153846153846</v>
      </c>
      <c r="X277" s="382">
        <f>IFERROR(X274/H274,"0")+IFERROR(X275/H275,"0")+IFERROR(X276/H276,"0")</f>
        <v>39</v>
      </c>
      <c r="Y277" s="382">
        <f>IFERROR(IF(Y274="",0,Y274),"0")+IFERROR(IF(Y275="",0,Y275),"0")+IFERROR(IF(Y276="",0,Y276),"0")</f>
        <v>0.84824999999999995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300</v>
      </c>
      <c r="X278" s="382">
        <f>IFERROR(SUM(X274:X276),"0")</f>
        <v>304.2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4000</v>
      </c>
      <c r="X330" s="381">
        <f t="shared" si="71"/>
        <v>4005</v>
      </c>
      <c r="Y330" s="36">
        <f>IFERROR(IF(X330=0,"",ROUNDUP(X330/H330,0)*0.02175),"")</f>
        <v>5.8072499999999998</v>
      </c>
      <c r="Z330" s="56"/>
      <c r="AA330" s="57"/>
      <c r="AE330" s="64"/>
      <c r="BB330" s="252" t="s">
        <v>1</v>
      </c>
      <c r="BL330" s="64">
        <f t="shared" si="72"/>
        <v>4128</v>
      </c>
      <c r="BM330" s="64">
        <f t="shared" si="73"/>
        <v>4133.16</v>
      </c>
      <c r="BN330" s="64">
        <f t="shared" si="74"/>
        <v>5.5555555555555554</v>
      </c>
      <c r="BO330" s="64">
        <f t="shared" si="75"/>
        <v>5.5625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1000</v>
      </c>
      <c r="X331" s="381">
        <f t="shared" si="71"/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3" t="s">
        <v>1</v>
      </c>
      <c r="BL331" s="64">
        <f t="shared" si="72"/>
        <v>1032</v>
      </c>
      <c r="BM331" s="64">
        <f t="shared" si="73"/>
        <v>1037.1600000000001</v>
      </c>
      <c r="BN331" s="64">
        <f t="shared" si="74"/>
        <v>1.3888888888888888</v>
      </c>
      <c r="BO331" s="64">
        <f t="shared" si="75"/>
        <v>1.3958333333333333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333.33333333333337</v>
      </c>
      <c r="X338" s="382">
        <f>IFERROR(X329/H329,"0")+IFERROR(X330/H330,"0")+IFERROR(X331/H331,"0")+IFERROR(X332/H332,"0")+IFERROR(X333/H333,"0")+IFERROR(X334/H334,"0")+IFERROR(X335/H335,"0")+IFERROR(X336/H336,"0")+IFERROR(X337/H337,"0")</f>
        <v>334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7.2645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5000</v>
      </c>
      <c r="X339" s="382">
        <f>IFERROR(SUM(X329:X337),"0")</f>
        <v>5010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700</v>
      </c>
      <c r="X341" s="381">
        <f>IFERROR(IF(W341="",0,CEILING((W341/$H341),1)*$H341),"")</f>
        <v>705</v>
      </c>
      <c r="Y341" s="36">
        <f>IFERROR(IF(X341=0,"",ROUNDUP(X341/H341,0)*0.02175),"")</f>
        <v>1.0222499999999999</v>
      </c>
      <c r="Z341" s="56"/>
      <c r="AA341" s="57"/>
      <c r="AE341" s="64"/>
      <c r="BB341" s="260" t="s">
        <v>1</v>
      </c>
      <c r="BL341" s="64">
        <f>IFERROR(W341*I341/H341,"0")</f>
        <v>722.4</v>
      </c>
      <c r="BM341" s="64">
        <f>IFERROR(X341*I341/H341,"0")</f>
        <v>727.56</v>
      </c>
      <c r="BN341" s="64">
        <f>IFERROR(1/J341*(W341/H341),"0")</f>
        <v>0.9722222222222221</v>
      </c>
      <c r="BO341" s="64">
        <f>IFERROR(1/J341*(X341/H341),"0")</f>
        <v>0.97916666666666663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46.666666666666664</v>
      </c>
      <c r="X345" s="382">
        <f>IFERROR(X341/H341,"0")+IFERROR(X342/H342,"0")+IFERROR(X343/H343,"0")+IFERROR(X344/H344,"0")</f>
        <v>47</v>
      </c>
      <c r="Y345" s="382">
        <f>IFERROR(IF(Y341="",0,Y341),"0")+IFERROR(IF(Y342="",0,Y342),"0")+IFERROR(IF(Y343="",0,Y343),"0")+IFERROR(IF(Y344="",0,Y344),"0")</f>
        <v>1.0222499999999999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700</v>
      </c>
      <c r="X346" s="382">
        <f>IFERROR(SUM(X341:X344),"0")</f>
        <v>705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400</v>
      </c>
      <c r="X372" s="381">
        <f>IFERROR(IF(W372="",0,CEILING((W372/$H372),1)*$H372),"")</f>
        <v>405.59999999999997</v>
      </c>
      <c r="Y372" s="36">
        <f>IFERROR(IF(X372=0,"",ROUNDUP(X372/H372,0)*0.02175),"")</f>
        <v>1.131</v>
      </c>
      <c r="Z372" s="56"/>
      <c r="AA372" s="57"/>
      <c r="AE372" s="64"/>
      <c r="BB372" s="275" t="s">
        <v>1</v>
      </c>
      <c r="BL372" s="64">
        <f>IFERROR(W372*I372/H372,"0")</f>
        <v>428.92307692307696</v>
      </c>
      <c r="BM372" s="64">
        <f>IFERROR(X372*I372/H372,"0")</f>
        <v>434.928</v>
      </c>
      <c r="BN372" s="64">
        <f>IFERROR(1/J372*(W372/H372),"0")</f>
        <v>0.91575091575091572</v>
      </c>
      <c r="BO372" s="64">
        <f>IFERROR(1/J372*(X372/H372),"0")</f>
        <v>0.92857142857142849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51.282051282051285</v>
      </c>
      <c r="X376" s="382">
        <f>IFERROR(X372/H372,"0")+IFERROR(X373/H373,"0")+IFERROR(X374/H374,"0")+IFERROR(X375/H375,"0")</f>
        <v>52</v>
      </c>
      <c r="Y376" s="382">
        <f>IFERROR(IF(Y372="",0,Y372),"0")+IFERROR(IF(Y373="",0,Y373),"0")+IFERROR(IF(Y374="",0,Y374),"0")+IFERROR(IF(Y375="",0,Y375),"0")</f>
        <v>1.131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400</v>
      </c>
      <c r="X377" s="382">
        <f>IFERROR(SUM(X372:X375),"0")</f>
        <v>405.59999999999997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600</v>
      </c>
      <c r="X463" s="381">
        <f t="shared" si="87"/>
        <v>601.92000000000007</v>
      </c>
      <c r="Y463" s="36">
        <f t="shared" si="88"/>
        <v>1.36344</v>
      </c>
      <c r="Z463" s="56"/>
      <c r="AA463" s="57"/>
      <c r="AE463" s="64"/>
      <c r="BB463" s="320" t="s">
        <v>1</v>
      </c>
      <c r="BL463" s="64">
        <f t="shared" si="89"/>
        <v>640.90909090909088</v>
      </c>
      <c r="BM463" s="64">
        <f t="shared" si="90"/>
        <v>642.96</v>
      </c>
      <c r="BN463" s="64">
        <f t="shared" si="91"/>
        <v>1.0926573426573427</v>
      </c>
      <c r="BO463" s="64">
        <f t="shared" si="92"/>
        <v>1.0961538461538463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600</v>
      </c>
      <c r="X466" s="381">
        <f t="shared" si="87"/>
        <v>601.92000000000007</v>
      </c>
      <c r="Y466" s="36">
        <f t="shared" si="88"/>
        <v>1.36344</v>
      </c>
      <c r="Z466" s="56"/>
      <c r="AA466" s="57"/>
      <c r="AE466" s="64"/>
      <c r="BB466" s="323" t="s">
        <v>1</v>
      </c>
      <c r="BL466" s="64">
        <f t="shared" si="89"/>
        <v>640.90909090909088</v>
      </c>
      <c r="BM466" s="64">
        <f t="shared" si="90"/>
        <v>642.96</v>
      </c>
      <c r="BN466" s="64">
        <f t="shared" si="91"/>
        <v>1.0926573426573427</v>
      </c>
      <c r="BO466" s="64">
        <f t="shared" si="92"/>
        <v>1.0961538461538463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227.27272727272725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228.00000000000003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2.72688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1200</v>
      </c>
      <c r="X474" s="382">
        <f>IFERROR(SUM(X461:X472),"0")</f>
        <v>1203.8400000000001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200</v>
      </c>
      <c r="X476" s="381">
        <f>IFERROR(IF(W476="",0,CEILING((W476/$H476),1)*$H476),"")</f>
        <v>200.64000000000001</v>
      </c>
      <c r="Y476" s="36">
        <f>IFERROR(IF(X476=0,"",ROUNDUP(X476/H476,0)*0.01196),"")</f>
        <v>0.45448</v>
      </c>
      <c r="Z476" s="56"/>
      <c r="AA476" s="57"/>
      <c r="AE476" s="64"/>
      <c r="BB476" s="330" t="s">
        <v>1</v>
      </c>
      <c r="BL476" s="64">
        <f>IFERROR(W476*I476/H476,"0")</f>
        <v>213.63636363636363</v>
      </c>
      <c r="BM476" s="64">
        <f>IFERROR(X476*I476/H476,"0")</f>
        <v>214.32</v>
      </c>
      <c r="BN476" s="64">
        <f>IFERROR(1/J476*(W476/H476),"0")</f>
        <v>0.36421911421911418</v>
      </c>
      <c r="BO476" s="64">
        <f>IFERROR(1/J476*(X476/H476),"0")</f>
        <v>0.36538461538461542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37.878787878787875</v>
      </c>
      <c r="X478" s="382">
        <f>IFERROR(X476/H476,"0")+IFERROR(X477/H477,"0")</f>
        <v>38</v>
      </c>
      <c r="Y478" s="382">
        <f>IFERROR(IF(Y476="",0,Y476),"0")+IFERROR(IF(Y477="",0,Y477),"0")</f>
        <v>0.45448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200</v>
      </c>
      <c r="X479" s="382">
        <f>IFERROR(SUM(X476:X477),"0")</f>
        <v>200.64000000000001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200</v>
      </c>
      <c r="X481" s="381">
        <f t="shared" ref="X481:X486" si="93">IFERROR(IF(W481="",0,CEILING((W481/$H481),1)*$H481),"")</f>
        <v>200.64000000000001</v>
      </c>
      <c r="Y481" s="36">
        <f>IFERROR(IF(X481=0,"",ROUNDUP(X481/H481,0)*0.01196),"")</f>
        <v>0.45448</v>
      </c>
      <c r="Z481" s="56"/>
      <c r="AA481" s="57"/>
      <c r="AE481" s="64"/>
      <c r="BB481" s="332" t="s">
        <v>1</v>
      </c>
      <c r="BL481" s="64">
        <f t="shared" ref="BL481:BL486" si="94">IFERROR(W481*I481/H481,"0")</f>
        <v>213.63636363636363</v>
      </c>
      <c r="BM481" s="64">
        <f t="shared" ref="BM481:BM486" si="95">IFERROR(X481*I481/H481,"0")</f>
        <v>214.32</v>
      </c>
      <c r="BN481" s="64">
        <f t="shared" ref="BN481:BN486" si="96">IFERROR(1/J481*(W481/H481),"0")</f>
        <v>0.36421911421911418</v>
      </c>
      <c r="BO481" s="64">
        <f t="shared" ref="BO481:BO486" si="97">IFERROR(1/J481*(X481/H481),"0")</f>
        <v>0.36538461538461542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200</v>
      </c>
      <c r="X482" s="381">
        <f t="shared" si="93"/>
        <v>200.64000000000001</v>
      </c>
      <c r="Y482" s="36">
        <f>IFERROR(IF(X482=0,"",ROUNDUP(X482/H482,0)*0.01196),"")</f>
        <v>0.45448</v>
      </c>
      <c r="Z482" s="56"/>
      <c r="AA482" s="57"/>
      <c r="AE482" s="64"/>
      <c r="BB482" s="333" t="s">
        <v>1</v>
      </c>
      <c r="BL482" s="64">
        <f t="shared" si="94"/>
        <v>213.63636363636363</v>
      </c>
      <c r="BM482" s="64">
        <f t="shared" si="95"/>
        <v>214.32</v>
      </c>
      <c r="BN482" s="64">
        <f t="shared" si="96"/>
        <v>0.36421911421911418</v>
      </c>
      <c r="BO482" s="64">
        <f t="shared" si="97"/>
        <v>0.36538461538461542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400</v>
      </c>
      <c r="X483" s="381">
        <f t="shared" si="93"/>
        <v>401.28000000000003</v>
      </c>
      <c r="Y483" s="36">
        <f>IFERROR(IF(X483=0,"",ROUNDUP(X483/H483,0)*0.01196),"")</f>
        <v>0.90895999999999999</v>
      </c>
      <c r="Z483" s="56"/>
      <c r="AA483" s="57"/>
      <c r="AE483" s="64"/>
      <c r="BB483" s="334" t="s">
        <v>1</v>
      </c>
      <c r="BL483" s="64">
        <f t="shared" si="94"/>
        <v>427.27272727272725</v>
      </c>
      <c r="BM483" s="64">
        <f t="shared" si="95"/>
        <v>428.64</v>
      </c>
      <c r="BN483" s="64">
        <f t="shared" si="96"/>
        <v>0.72843822843822836</v>
      </c>
      <c r="BO483" s="64">
        <f t="shared" si="97"/>
        <v>0.73076923076923084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151.5151515151515</v>
      </c>
      <c r="X487" s="382">
        <f>IFERROR(X481/H481,"0")+IFERROR(X482/H482,"0")+IFERROR(X483/H483,"0")+IFERROR(X484/H484,"0")+IFERROR(X485/H485,"0")+IFERROR(X486/H486,"0")</f>
        <v>152</v>
      </c>
      <c r="Y487" s="382">
        <f>IFERROR(IF(Y481="",0,Y481),"0")+IFERROR(IF(Y482="",0,Y482),"0")+IFERROR(IF(Y483="",0,Y483),"0")+IFERROR(IF(Y484="",0,Y484),"0")+IFERROR(IF(Y485="",0,Y485),"0")+IFERROR(IF(Y486="",0,Y486),"0")</f>
        <v>1.81792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800</v>
      </c>
      <c r="X488" s="382">
        <f>IFERROR(SUM(X481:X486),"0")</f>
        <v>802.56000000000006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11300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11357.64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11825.282762831037</v>
      </c>
      <c r="X546" s="382">
        <f>IFERROR(SUM(BM22:BM542),"0")</f>
        <v>11885.843999999997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19</v>
      </c>
      <c r="X547" s="38">
        <f>ROUNDUP(SUM(BO22:BO542),0)</f>
        <v>19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12300.282762831037</v>
      </c>
      <c r="X548" s="382">
        <f>GrossWeightTotalR+PalletQtyTotalR*25</f>
        <v>12360.843999999997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1160.9153649670891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1167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21.290030000000002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507.6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1209.5999999999999</v>
      </c>
      <c r="F555" s="46">
        <f>IFERROR(X134*1,"0")+IFERROR(X135*1,"0")+IFERROR(X136*1,"0")+IFERROR(X137*1,"0")+IFERROR(X138*1,"0")</f>
        <v>504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400.2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304.2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304.2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5715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405.59999999999997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2207.0400000000004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60,92"/>
        <filter val="1 200,00"/>
        <filter val="100,00"/>
        <filter val="11 300,00"/>
        <filter val="11 825,28"/>
        <filter val="12 300,28"/>
        <filter val="151,52"/>
        <filter val="19"/>
        <filter val="200,00"/>
        <filter val="227,27"/>
        <filter val="23,81"/>
        <filter val="300,00"/>
        <filter val="333,33"/>
        <filter val="37,88"/>
        <filter val="38,46"/>
        <filter val="4 000,00"/>
        <filter val="400,00"/>
        <filter val="45,98"/>
        <filter val="46,30"/>
        <filter val="46,67"/>
        <filter val="5 000,00"/>
        <filter val="500,00"/>
        <filter val="51,28"/>
        <filter val="59,52"/>
        <filter val="600,00"/>
        <filter val="700,00"/>
        <filter val="8,62"/>
        <filter val="800,00"/>
        <filter val="90,28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