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4558805-589B-4CB7-996C-AE8E010439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Лист1!$C$1:$C$130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1" l="1"/>
  <c r="D44" i="1" l="1"/>
  <c r="D40" i="1"/>
  <c r="D36" i="1"/>
  <c r="D34" i="1"/>
  <c r="D32" i="1"/>
  <c r="D30" i="1"/>
  <c r="D29" i="1"/>
  <c r="D25" i="1"/>
  <c r="D23" i="1"/>
  <c r="D21" i="1"/>
  <c r="D20" i="1"/>
  <c r="D19" i="1"/>
  <c r="D13" i="1"/>
  <c r="D9" i="1"/>
  <c r="D10" i="1"/>
  <c r="D6" i="1"/>
  <c r="D5" i="1"/>
  <c r="D3" i="1"/>
  <c r="D17" i="1" l="1"/>
  <c r="D55" i="1" l="1"/>
  <c r="D56" i="1"/>
  <c r="D38" i="1" l="1"/>
  <c r="D37" i="1" l="1"/>
  <c r="D54" i="1" l="1"/>
  <c r="D53" i="1"/>
  <c r="D52" i="1"/>
  <c r="D58" i="1" l="1"/>
  <c r="D57" i="1"/>
  <c r="D41" i="1"/>
  <c r="D51" i="1" l="1"/>
  <c r="D50" i="1"/>
  <c r="D49" i="1"/>
  <c r="D48" i="1"/>
  <c r="D47" i="1"/>
  <c r="D46" i="1"/>
  <c r="D43" i="1" l="1"/>
  <c r="D42" i="1"/>
  <c r="D31" i="1" l="1"/>
  <c r="D33" i="1"/>
  <c r="D39" i="1" l="1"/>
  <c r="D4" i="1" l="1"/>
  <c r="D8" i="1" l="1"/>
  <c r="D11" i="1"/>
  <c r="D12" i="1"/>
  <c r="D14" i="1"/>
  <c r="D15" i="1"/>
  <c r="D16" i="1"/>
  <c r="D22" i="1"/>
  <c r="D26" i="1"/>
  <c r="D27" i="1"/>
  <c r="D28" i="1"/>
  <c r="C45" i="1" l="1"/>
  <c r="D18" i="1" l="1"/>
  <c r="D24" i="1"/>
  <c r="D45" i="1" l="1"/>
</calcChain>
</file>

<file path=xl/sharedStrings.xml><?xml version="1.0" encoding="utf-8"?>
<sst xmlns="http://schemas.openxmlformats.org/spreadsheetml/2006/main" count="83" uniqueCount="83">
  <si>
    <t>Склад</t>
  </si>
  <si>
    <t>Артикул</t>
  </si>
  <si>
    <t>2-017001</t>
  </si>
  <si>
    <t>Ветчина Особая Нежная 2,5кг п/а (Особый Рецепт) 60 суток, кг</t>
  </si>
  <si>
    <t>4-008220</t>
  </si>
  <si>
    <t>4-045289</t>
  </si>
  <si>
    <t>Доктор Оригин без свин 400гр (Особый рецепт) 60 суток, шт</t>
  </si>
  <si>
    <t>4-046642</t>
  </si>
  <si>
    <t>Доктор Оригин без свин большой батон 1,8кг (Особый рецепт) 60 суток, кг</t>
  </si>
  <si>
    <t>4-034313</t>
  </si>
  <si>
    <t>Доктор Оригин без свин вес 800гр (Стародвор) 60 суток, кг</t>
  </si>
  <si>
    <t>4-030352</t>
  </si>
  <si>
    <t>Докторская  ГОСТ Дугушка вес 800гр (Стародвор) 55 суток, кг</t>
  </si>
  <si>
    <t>4-036307</t>
  </si>
  <si>
    <t>Докторская Дугушка ТУ  800гр (Стародвор) 55 суток, кг</t>
  </si>
  <si>
    <t>4-008686</t>
  </si>
  <si>
    <t>Докторская по-Стародворски в/у натурин вес 900гр (Стародвор) 30 суток, кг</t>
  </si>
  <si>
    <t>4-045903</t>
  </si>
  <si>
    <t>Колбаса Балыкбургская Баварушка в/к 700гр (Стародвор) 45 суток, кг</t>
  </si>
  <si>
    <t>5-023241</t>
  </si>
  <si>
    <t>5-030589</t>
  </si>
  <si>
    <t>Колбаса Вязанка Докторская ГОСТ 1,3кг (Стародвор) 50 суток, кг</t>
  </si>
  <si>
    <t>4-025183</t>
  </si>
  <si>
    <t>Колбаса Вязанка Докторская ГОСТ 400гр (Стародвор) 50 суток, шт</t>
  </si>
  <si>
    <t>3-023783</t>
  </si>
  <si>
    <t>Колбаса Докторская Особая 2 сорт 2,5кг (Славница 60 суток), кг</t>
  </si>
  <si>
    <t>4-001875</t>
  </si>
  <si>
    <t>1-024168</t>
  </si>
  <si>
    <t>Колбаса Молочная  Особая п/а вес (Стародвор) 60 суток, кг</t>
  </si>
  <si>
    <t>3-005088</t>
  </si>
  <si>
    <t>Колбаса Ообая со шпиком 2сорт 2,5кг (Стародворье) 60 суток, кг</t>
  </si>
  <si>
    <t>4-034401</t>
  </si>
  <si>
    <t>Сервелат Дугушка Запеченый  в/к вес (Стародворье) 55 суток, кг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</si>
  <si>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</si>
  <si>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</si>
  <si>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4-015157</t>
  </si>
  <si>
    <t>6-014587</t>
  </si>
  <si>
    <t>Сосиски Молочные Вязанка молокуши 1,3кг (Стародвор) 40 суток, кг</t>
  </si>
  <si>
    <t>5-017747</t>
  </si>
  <si>
    <t>Сосиски Молочные Вязанка молокуши 450гр МГС ц/о (Стародвор) 40 суток, шт</t>
  </si>
  <si>
    <t>4-046643</t>
  </si>
  <si>
    <t>Сосиски Молочные для Завтрака без свинины 400гр (Особый рецепт) 40 суток, шт</t>
  </si>
  <si>
    <t>4-036462</t>
  </si>
  <si>
    <t>Сосиски Молочные для Завтрака без свинины п/а 1,3кг (Славница) 40 суток, кг</t>
  </si>
  <si>
    <t>5-026801</t>
  </si>
  <si>
    <t>Сосиски Сливочные Вязанка Сливушки 450гр МГС  (Стародвор) 40 суток, шт</t>
  </si>
  <si>
    <t>Итого</t>
  </si>
  <si>
    <t>Сосиски Ганноверские Бордо Весовые П/а Стародворье</t>
  </si>
  <si>
    <t xml:space="preserve"> Вес</t>
  </si>
  <si>
    <t>Номенклатура</t>
  </si>
  <si>
    <t>Ветчина Столичная  Вязанка 1,3кг (Стародвор) 45 суток, кг филейская</t>
  </si>
  <si>
    <t>Колбаса Вареная Классическая Вязанка высш.сорт кг  (Стародвор) 45 суток, кг 1,3 Филейская</t>
  </si>
  <si>
    <t>Сервелат Кремлевский в/к 700гр (Стародворье) 40 суток, кг</t>
  </si>
  <si>
    <t>Филейбургская с сочным окороком в/к в/у 700гр (Стародвор) 45 суток, кг</t>
  </si>
  <si>
    <t>Колбаса Вареная Классическая Вязанка высш.сорт 450гр (Стародвор) 45 суток, шт Филейская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</si>
  <si>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</si>
  <si>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</si>
  <si>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Ветчина Столичная  Вязанка 450гр (Стародвор) 45 суток, шт филейская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</si>
  <si>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</si>
  <si>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</si>
  <si>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</si>
  <si>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Колбаса вареная Мусульманская ТМ Вязанка Халяль вектор ф/в 0,4 кг Казахстан АК</t>
  </si>
  <si>
    <t>Колбаса вареная Мусульманская халяль ТМ Вязанка вектор ф/в 0,4 кг НД Узбекистан АК</t>
  </si>
  <si>
    <t>Колбаса полукопченая Аль-Ислами ТМ Вязанка Халяль фиброуз в/у ф/в 0,35 кг Казахстан АК</t>
  </si>
  <si>
    <t>Колбаса полукопченая Аль-Ислами ТМ Вязанка Халяль фиброуз в/у ф/в 0,35 кг НД Узбекистан АК</t>
  </si>
  <si>
    <t>Сосиски Восточные халяль ТМ Вязанка полиамид в/у ф/в 0,33 кг Казахстан АК</t>
  </si>
  <si>
    <t>Сосиски Восточные халяль ТМ Вязанка полиамид в/у ф/в 0,33 кг НД Узбекистан АК</t>
  </si>
  <si>
    <t>Сервелат Кремлевский в/к 350гр (Стародворье) 40 суток, кг Срез</t>
  </si>
  <si>
    <t>Швейцарская с/к</t>
  </si>
  <si>
    <t>Княжеская с/к</t>
  </si>
  <si>
    <t>Сервелат Левантский 0,7</t>
  </si>
  <si>
    <t>Рубл Дугушка   вес (Стародворье) 55 суток, кг</t>
  </si>
  <si>
    <t>Сервелат сочинка стародворье</t>
  </si>
  <si>
    <t>Салями Филейбург зернист  в/к 700гр (Стародвор) 45 суток ru</t>
  </si>
  <si>
    <t>Вязанка сервелат Столичный 0,7</t>
  </si>
  <si>
    <t>Вязанка салями Финская 0,7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</si>
  <si>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</si>
  <si>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</si>
  <si>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 xml:space="preserve">Сосиски Баварские Весовые П/а </t>
  </si>
  <si>
    <t>Сосиски Баварские с сыром мгс ф/в 350гр (Стародворье) 35 суток, шт</t>
  </si>
  <si>
    <t>Заказ Количество</t>
  </si>
  <si>
    <t xml:space="preserve">Колбаса Вязанка со шпиком 1,3 вес 60 суток, </t>
  </si>
  <si>
    <t>Ветчина Дугушка  вес (Стародворье) 55 суток,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</si>
</sst>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"/>
  </numFmts>
  <fonts count="1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6"/>
      <name val="Arial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0" fontId="1" fillId="0" borderId="1" xfId="1" applyNumberFormat="1" applyFont="1" applyBorder="1" applyAlignment="1">
      <alignment horizontal="right" vertical="top"/>
    </xf>
    <xf numFmtId="1" fontId="1" fillId="0" borderId="1" xfId="1" applyNumberFormat="1" applyFont="1" applyBorder="1" applyAlignment="1">
      <alignment horizontal="left" vertical="top" wrapText="1"/>
    </xf>
    <xf numFmtId="164" fontId="1" fillId="0" borderId="1" xfId="1" applyNumberFormat="1" applyFont="1" applyBorder="1" applyAlignment="1">
      <alignment horizontal="left" vertical="top" wrapText="1"/>
    </xf>
    <xf numFmtId="0" fontId="1" fillId="0" borderId="0" xfId="1"/>
    <xf numFmtId="0" fontId="0" fillId="0" borderId="4" xfId="0" applyBorder="1"/>
    <xf numFmtId="0" fontId="4" fillId="2" borderId="1" xfId="1" applyNumberFormat="1" applyFont="1" applyFill="1" applyBorder="1" applyAlignment="1">
      <alignment vertical="top" wrapText="1"/>
    </xf>
    <xf numFmtId="0" fontId="1" fillId="0" borderId="2" xfId="1" applyNumberFormat="1" applyFont="1" applyBorder="1" applyAlignment="1">
      <alignment vertical="top" wrapText="1"/>
    </xf>
    <xf numFmtId="0" fontId="1" fillId="0" borderId="2" xfId="1" applyNumberFormat="1" applyFont="1" applyBorder="1" applyAlignment="1">
      <alignment vertical="top" wrapText="1" indent="2"/>
    </xf>
    <xf numFmtId="0" fontId="1" fillId="0" borderId="2" xfId="1" applyNumberFormat="1" applyFont="1" applyBorder="1" applyAlignment="1">
      <alignment horizontal="right" vertical="top"/>
    </xf>
    <xf numFmtId="0" fontId="2" fillId="2" borderId="5" xfId="1" applyNumberFormat="1" applyFont="1" applyFill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/>
    </xf>
    <xf numFmtId="0" fontId="1" fillId="0" borderId="4" xfId="1" applyNumberFormat="1" applyFont="1" applyBorder="1" applyAlignment="1">
      <alignment horizontal="right" vertical="top"/>
    </xf>
    <xf numFmtId="0" fontId="1" fillId="0" borderId="4" xfId="1" applyNumberFormat="1" applyFont="1" applyBorder="1" applyAlignment="1">
      <alignment vertical="top" wrapText="1" indent="2"/>
    </xf>
    <xf numFmtId="0" fontId="1" fillId="0" borderId="4" xfId="1" applyBorder="1"/>
    <xf numFmtId="0" fontId="3" fillId="0" borderId="4" xfId="1" applyNumberFormat="1" applyFont="1" applyBorder="1" applyAlignment="1">
      <alignment vertical="top"/>
    </xf>
    <xf numFmtId="0" fontId="5" fillId="0" borderId="4" xfId="0" applyFont="1" applyBorder="1"/>
    <xf numFmtId="0" fontId="2" fillId="3" borderId="4" xfId="1" applyNumberFormat="1" applyFont="1" applyFill="1" applyBorder="1" applyAlignment="1">
      <alignment vertical="top"/>
    </xf>
    <xf numFmtId="0" fontId="2" fillId="3" borderId="4" xfId="1" applyNumberFormat="1" applyFont="1" applyFill="1" applyBorder="1" applyAlignment="1">
      <alignment horizontal="right" vertical="top"/>
    </xf>
    <xf numFmtId="0" fontId="6" fillId="3" borderId="4" xfId="0" applyFont="1" applyFill="1" applyBorder="1" applyAlignment="1">
      <alignment horizontal="center" vertical="center" wrapText="1"/>
    </xf>
    <xf numFmtId="43" fontId="2" fillId="3" borderId="4" xfId="2" applyFont="1" applyFill="1" applyBorder="1" applyAlignment="1">
      <alignment vertical="top"/>
    </xf>
    <xf numFmtId="0" fontId="2" fillId="4" borderId="4" xfId="1" applyNumberFormat="1" applyFont="1" applyFill="1" applyBorder="1" applyAlignment="1">
      <alignment vertical="top"/>
    </xf>
    <xf numFmtId="0" fontId="6" fillId="4" borderId="4" xfId="0" applyFont="1" applyFill="1" applyBorder="1" applyAlignment="1">
      <alignment horizontal="center" vertical="center" wrapText="1"/>
    </xf>
    <xf numFmtId="0" fontId="2" fillId="4" borderId="4" xfId="1" applyNumberFormat="1" applyFont="1" applyFill="1" applyBorder="1" applyAlignment="1">
      <alignment horizontal="right" vertical="top"/>
    </xf>
    <xf numFmtId="0" fontId="8" fillId="0" borderId="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0" borderId="3" xfId="1" applyNumberFormat="1" applyFont="1" applyBorder="1" applyAlignment="1">
      <alignment vertical="top" wrapText="1" indent="2"/>
    </xf>
    <xf numFmtId="0" fontId="1" fillId="4" borderId="1" xfId="1" applyNumberFormat="1" applyFont="1" applyFill="1" applyBorder="1" applyAlignment="1">
      <alignment horizontal="right" vertical="top"/>
    </xf>
    <xf numFmtId="0" fontId="1" fillId="4" borderId="2" xfId="1" applyNumberFormat="1" applyFont="1" applyFill="1" applyBorder="1" applyAlignment="1">
      <alignment horizontal="right" vertical="top"/>
    </xf>
    <xf numFmtId="0" fontId="1" fillId="4" borderId="4" xfId="1" applyNumberFormat="1" applyFont="1" applyFill="1" applyBorder="1" applyAlignment="1">
      <alignment horizontal="right" vertical="top"/>
    </xf>
    <xf numFmtId="0" fontId="1" fillId="4" borderId="4" xfId="1" applyFill="1" applyBorder="1"/>
    <xf numFmtId="0" fontId="0" fillId="4" borderId="4" xfId="0" applyFill="1" applyBorder="1"/>
    <xf numFmtId="0" fontId="10" fillId="3" borderId="4" xfId="0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vertical="top" wrapText="1"/>
    </xf>
    <xf numFmtId="0" fontId="2" fillId="2" borderId="5" xfId="1" applyNumberFormat="1" applyFont="1" applyFill="1" applyBorder="1" applyAlignment="1">
      <alignment vertical="top"/>
    </xf>
    <xf numFmtId="0" fontId="2" fillId="4" borderId="2" xfId="1" applyNumberFormat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Обычный" xfId="0" builtinId="0"/>
    <cellStyle name="Обычный_Лист1" xfId="1" xr:uid="{00000000-0005-0000-0000-000001000000}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30"/>
  <sheetViews>
    <sheetView tabSelected="1" zoomScale="120" zoomScaleNormal="120" workbookViewId="0">
      <selection activeCell="E4" sqref="E4"/>
    </sheetView>
  </sheetViews>
  <sheetFormatPr defaultRowHeight="15" x14ac:dyDescent="0.25"/>
  <cols>
    <col min="2" max="2" width="65.140625" customWidth="1"/>
    <col min="3" max="3" width="12.140625" customWidth="1"/>
    <col min="4" max="4" width="11.85546875" customWidth="1"/>
    <col min="5" max="5" width="26" customWidth="1"/>
    <col min="6" max="6" width="25" customWidth="1"/>
  </cols>
  <sheetData>
    <row r="1" spans="1:4" ht="42" customHeight="1" x14ac:dyDescent="0.25">
      <c r="A1" s="36" t="s">
        <v>0</v>
      </c>
      <c r="B1" s="36"/>
      <c r="C1" s="38" t="s">
        <v>80</v>
      </c>
      <c r="D1" s="40" t="s">
        <v>48</v>
      </c>
    </row>
    <row r="2" spans="1:4" x14ac:dyDescent="0.25">
      <c r="A2" s="1" t="s">
        <v>1</v>
      </c>
      <c r="B2" s="9" t="s">
        <v>49</v>
      </c>
      <c r="C2" s="39"/>
      <c r="D2" s="41"/>
    </row>
    <row r="3" spans="1:4" x14ac:dyDescent="0.25">
      <c r="A3" s="2" t="s">
        <v>2</v>
      </c>
      <c r="B3" s="3" t="s">
        <v>3</v>
      </c>
      <c r="C3" s="30">
        <v>430</v>
      </c>
      <c r="D3" s="4">
        <f>C3</f>
        <v>430</v>
      </c>
    </row>
    <row r="4" spans="1:4" x14ac:dyDescent="0.25">
      <c r="A4" s="2" t="s">
        <v>4</v>
      </c>
      <c r="B4" s="3" t="s">
        <v>50</v>
      </c>
      <c r="C4" s="30">
        <v>50</v>
      </c>
      <c r="D4" s="4">
        <f>C4</f>
        <v>50</v>
      </c>
    </row>
    <row r="5" spans="1:4" x14ac:dyDescent="0.25">
      <c r="A5" s="5">
        <v>1024169</v>
      </c>
      <c r="B5" s="3" t="s">
        <v>57</v>
      </c>
      <c r="C5" s="30">
        <v>50</v>
      </c>
      <c r="D5" s="4">
        <f>C5*0.45</f>
        <v>22.5</v>
      </c>
    </row>
    <row r="6" spans="1:4" ht="14.25" customHeight="1" x14ac:dyDescent="0.25">
      <c r="A6" s="2" t="s">
        <v>5</v>
      </c>
      <c r="B6" s="3" t="s">
        <v>6</v>
      </c>
      <c r="C6" s="30">
        <v>450</v>
      </c>
      <c r="D6" s="4">
        <f>C6*0.4</f>
        <v>180</v>
      </c>
    </row>
    <row r="7" spans="1:4" x14ac:dyDescent="0.25">
      <c r="A7" s="2" t="s">
        <v>7</v>
      </c>
      <c r="B7" s="3" t="s">
        <v>8</v>
      </c>
      <c r="C7" s="30">
        <v>0</v>
      </c>
      <c r="D7" s="4">
        <v>0</v>
      </c>
    </row>
    <row r="8" spans="1:4" x14ac:dyDescent="0.25">
      <c r="A8" s="2" t="s">
        <v>9</v>
      </c>
      <c r="B8" s="3" t="s">
        <v>10</v>
      </c>
      <c r="C8" s="30">
        <v>600</v>
      </c>
      <c r="D8" s="4">
        <f t="shared" ref="D8:D12" si="0">C8</f>
        <v>600</v>
      </c>
    </row>
    <row r="9" spans="1:4" x14ac:dyDescent="0.25">
      <c r="A9" s="2" t="s">
        <v>11</v>
      </c>
      <c r="B9" s="3" t="s">
        <v>12</v>
      </c>
      <c r="C9" s="30">
        <v>10</v>
      </c>
      <c r="D9" s="4">
        <f>C9</f>
        <v>10</v>
      </c>
    </row>
    <row r="10" spans="1:4" x14ac:dyDescent="0.25">
      <c r="A10" s="2" t="s">
        <v>13</v>
      </c>
      <c r="B10" s="3" t="s">
        <v>14</v>
      </c>
      <c r="C10" s="30">
        <v>20</v>
      </c>
      <c r="D10" s="4">
        <f>C10</f>
        <v>20</v>
      </c>
    </row>
    <row r="11" spans="1:4" x14ac:dyDescent="0.25">
      <c r="A11" s="2" t="s">
        <v>15</v>
      </c>
      <c r="B11" s="3" t="s">
        <v>16</v>
      </c>
      <c r="C11" s="30">
        <v>50</v>
      </c>
      <c r="D11" s="4">
        <f t="shared" si="0"/>
        <v>50</v>
      </c>
    </row>
    <row r="12" spans="1:4" x14ac:dyDescent="0.25">
      <c r="A12" s="2" t="s">
        <v>17</v>
      </c>
      <c r="B12" s="3" t="s">
        <v>18</v>
      </c>
      <c r="C12" s="30">
        <v>0</v>
      </c>
      <c r="D12" s="4">
        <f t="shared" si="0"/>
        <v>0</v>
      </c>
    </row>
    <row r="13" spans="1:4" ht="22.5" x14ac:dyDescent="0.25">
      <c r="A13" s="2" t="s">
        <v>19</v>
      </c>
      <c r="B13" s="3" t="s">
        <v>54</v>
      </c>
      <c r="C13" s="30">
        <v>220</v>
      </c>
      <c r="D13" s="4">
        <f>C13*0.45</f>
        <v>99</v>
      </c>
    </row>
    <row r="14" spans="1:4" ht="22.5" x14ac:dyDescent="0.25">
      <c r="A14" s="6">
        <v>5.0229790000000003</v>
      </c>
      <c r="B14" s="3" t="s">
        <v>51</v>
      </c>
      <c r="C14" s="30">
        <v>100</v>
      </c>
      <c r="D14" s="4">
        <f t="shared" ref="D14:D39" si="1">C14</f>
        <v>100</v>
      </c>
    </row>
    <row r="15" spans="1:4" x14ac:dyDescent="0.25">
      <c r="A15" s="2" t="s">
        <v>20</v>
      </c>
      <c r="B15" s="3" t="s">
        <v>21</v>
      </c>
      <c r="C15" s="30">
        <v>50</v>
      </c>
      <c r="D15" s="4">
        <f t="shared" si="1"/>
        <v>50</v>
      </c>
    </row>
    <row r="16" spans="1:4" x14ac:dyDescent="0.25">
      <c r="A16" s="2" t="s">
        <v>22</v>
      </c>
      <c r="B16" s="3" t="s">
        <v>23</v>
      </c>
      <c r="C16" s="30">
        <v>50</v>
      </c>
      <c r="D16" s="4">
        <f>C16*0.4</f>
        <v>20</v>
      </c>
    </row>
    <row r="17" spans="1:4" x14ac:dyDescent="0.25">
      <c r="A17" s="2"/>
      <c r="B17" s="3" t="s">
        <v>76</v>
      </c>
      <c r="C17" s="30">
        <v>0</v>
      </c>
      <c r="D17" s="4">
        <f t="shared" si="1"/>
        <v>0</v>
      </c>
    </row>
    <row r="18" spans="1:4" x14ac:dyDescent="0.25">
      <c r="A18" s="2" t="s">
        <v>24</v>
      </c>
      <c r="B18" s="3" t="s">
        <v>25</v>
      </c>
      <c r="C18" s="30">
        <v>700</v>
      </c>
      <c r="D18" s="4">
        <f t="shared" si="1"/>
        <v>700</v>
      </c>
    </row>
    <row r="19" spans="1:4" x14ac:dyDescent="0.25">
      <c r="A19" s="2" t="s">
        <v>26</v>
      </c>
      <c r="B19" s="3" t="s">
        <v>55</v>
      </c>
      <c r="C19" s="30">
        <v>20</v>
      </c>
      <c r="D19" s="4">
        <f>C19</f>
        <v>20</v>
      </c>
    </row>
    <row r="20" spans="1:4" ht="17.25" customHeight="1" x14ac:dyDescent="0.25">
      <c r="A20" s="2" t="s">
        <v>27</v>
      </c>
      <c r="B20" s="3" t="s">
        <v>56</v>
      </c>
      <c r="C20" s="30">
        <v>100</v>
      </c>
      <c r="D20" s="4">
        <f>C20*0.5</f>
        <v>50</v>
      </c>
    </row>
    <row r="21" spans="1:4" x14ac:dyDescent="0.25">
      <c r="A21" s="6">
        <v>5.0262859999999998</v>
      </c>
      <c r="B21" s="3" t="s">
        <v>28</v>
      </c>
      <c r="C21" s="30">
        <v>200</v>
      </c>
      <c r="D21" s="4">
        <f>C21</f>
        <v>200</v>
      </c>
    </row>
    <row r="22" spans="1:4" x14ac:dyDescent="0.25">
      <c r="A22" s="2" t="s">
        <v>29</v>
      </c>
      <c r="B22" s="3" t="s">
        <v>30</v>
      </c>
      <c r="C22" s="30">
        <v>300</v>
      </c>
      <c r="D22" s="4">
        <f t="shared" si="1"/>
        <v>300</v>
      </c>
    </row>
    <row r="23" spans="1:4" x14ac:dyDescent="0.25">
      <c r="A23" s="2"/>
      <c r="B23" s="3" t="s">
        <v>77</v>
      </c>
      <c r="C23" s="30">
        <v>0</v>
      </c>
      <c r="D23" s="4">
        <f>C23</f>
        <v>0</v>
      </c>
    </row>
    <row r="24" spans="1:4" x14ac:dyDescent="0.25">
      <c r="A24" s="2" t="s">
        <v>31</v>
      </c>
      <c r="B24" s="3" t="s">
        <v>32</v>
      </c>
      <c r="C24" s="30">
        <v>10</v>
      </c>
      <c r="D24" s="4">
        <f t="shared" si="1"/>
        <v>10</v>
      </c>
    </row>
    <row r="25" spans="1:4" x14ac:dyDescent="0.25">
      <c r="A25" s="6">
        <v>4.0459389999999997</v>
      </c>
      <c r="B25" s="3" t="s">
        <v>33</v>
      </c>
      <c r="C25" s="30">
        <v>30</v>
      </c>
      <c r="D25" s="4">
        <f>C25*0.35</f>
        <v>10.5</v>
      </c>
    </row>
    <row r="26" spans="1:4" x14ac:dyDescent="0.25">
      <c r="A26" s="6">
        <v>4.0220039999999999</v>
      </c>
      <c r="B26" s="3" t="s">
        <v>34</v>
      </c>
      <c r="C26" s="30">
        <v>130</v>
      </c>
      <c r="D26" s="4">
        <f t="shared" si="1"/>
        <v>130</v>
      </c>
    </row>
    <row r="27" spans="1:4" x14ac:dyDescent="0.25">
      <c r="A27" s="2" t="s">
        <v>35</v>
      </c>
      <c r="B27" s="3" t="s">
        <v>79</v>
      </c>
      <c r="C27" s="30">
        <v>30</v>
      </c>
      <c r="D27" s="4">
        <f>C27*0.35</f>
        <v>10.5</v>
      </c>
    </row>
    <row r="28" spans="1:4" x14ac:dyDescent="0.25">
      <c r="A28" s="2" t="s">
        <v>36</v>
      </c>
      <c r="B28" s="3" t="s">
        <v>37</v>
      </c>
      <c r="C28" s="30">
        <v>40</v>
      </c>
      <c r="D28" s="4">
        <f t="shared" si="1"/>
        <v>40</v>
      </c>
    </row>
    <row r="29" spans="1:4" x14ac:dyDescent="0.25">
      <c r="A29" s="2" t="s">
        <v>38</v>
      </c>
      <c r="B29" s="3" t="s">
        <v>39</v>
      </c>
      <c r="C29" s="30">
        <v>10</v>
      </c>
      <c r="D29" s="4">
        <f>C29*0.45</f>
        <v>4.5</v>
      </c>
    </row>
    <row r="30" spans="1:4" ht="22.5" x14ac:dyDescent="0.25">
      <c r="A30" s="2" t="s">
        <v>40</v>
      </c>
      <c r="B30" s="3" t="s">
        <v>41</v>
      </c>
      <c r="C30" s="30">
        <v>0</v>
      </c>
      <c r="D30" s="4">
        <f>C30*0.4</f>
        <v>0</v>
      </c>
    </row>
    <row r="31" spans="1:4" x14ac:dyDescent="0.25">
      <c r="A31" s="10" t="s">
        <v>42</v>
      </c>
      <c r="B31" s="11" t="s">
        <v>43</v>
      </c>
      <c r="C31" s="31">
        <v>600</v>
      </c>
      <c r="D31" s="12">
        <f t="shared" si="1"/>
        <v>600</v>
      </c>
    </row>
    <row r="32" spans="1:4" x14ac:dyDescent="0.25">
      <c r="A32" s="14" t="s">
        <v>44</v>
      </c>
      <c r="B32" s="16" t="s">
        <v>45</v>
      </c>
      <c r="C32" s="32">
        <v>20</v>
      </c>
      <c r="D32" s="15">
        <f>C32*0.45</f>
        <v>9</v>
      </c>
    </row>
    <row r="33" spans="1:4" x14ac:dyDescent="0.25">
      <c r="A33" s="14"/>
      <c r="B33" s="16" t="s">
        <v>58</v>
      </c>
      <c r="C33" s="31">
        <v>0</v>
      </c>
      <c r="D33" s="12">
        <f t="shared" ref="D33" si="2">C33</f>
        <v>0</v>
      </c>
    </row>
    <row r="34" spans="1:4" x14ac:dyDescent="0.25">
      <c r="A34" s="14"/>
      <c r="B34" s="27" t="s">
        <v>47</v>
      </c>
      <c r="C34" s="32">
        <v>100</v>
      </c>
      <c r="D34" s="15">
        <f>C34</f>
        <v>100</v>
      </c>
    </row>
    <row r="35" spans="1:4" x14ac:dyDescent="0.25">
      <c r="A35" s="14"/>
      <c r="B35" s="27" t="s">
        <v>78</v>
      </c>
      <c r="C35" s="30">
        <v>0</v>
      </c>
      <c r="D35" s="4"/>
    </row>
    <row r="36" spans="1:4" x14ac:dyDescent="0.25">
      <c r="A36" s="14"/>
      <c r="B36" s="3" t="s">
        <v>71</v>
      </c>
      <c r="C36" s="30">
        <v>0</v>
      </c>
      <c r="D36" s="4">
        <f>C36</f>
        <v>0</v>
      </c>
    </row>
    <row r="37" spans="1:4" x14ac:dyDescent="0.25">
      <c r="A37" s="14"/>
      <c r="B37" s="3" t="s">
        <v>82</v>
      </c>
      <c r="C37" s="30">
        <v>10</v>
      </c>
      <c r="D37" s="4">
        <f t="shared" ref="D37:D38" si="3">C37</f>
        <v>10</v>
      </c>
    </row>
    <row r="38" spans="1:4" x14ac:dyDescent="0.25">
      <c r="A38" s="14"/>
      <c r="B38" s="16" t="s">
        <v>73</v>
      </c>
      <c r="C38" s="32">
        <v>0</v>
      </c>
      <c r="D38" s="15">
        <f t="shared" si="3"/>
        <v>0</v>
      </c>
    </row>
    <row r="39" spans="1:4" x14ac:dyDescent="0.25">
      <c r="A39" s="14"/>
      <c r="B39" s="29" t="s">
        <v>81</v>
      </c>
      <c r="C39" s="32">
        <v>20</v>
      </c>
      <c r="D39" s="15">
        <f t="shared" si="1"/>
        <v>20</v>
      </c>
    </row>
    <row r="40" spans="1:4" x14ac:dyDescent="0.25">
      <c r="A40" s="14"/>
      <c r="B40" s="16" t="s">
        <v>52</v>
      </c>
      <c r="C40" s="33">
        <v>10</v>
      </c>
      <c r="D40" s="8">
        <f>C40</f>
        <v>10</v>
      </c>
    </row>
    <row r="41" spans="1:4" ht="20.25" x14ac:dyDescent="0.25">
      <c r="A41" s="18"/>
      <c r="B41" s="16" t="s">
        <v>67</v>
      </c>
      <c r="C41" s="33">
        <v>20</v>
      </c>
      <c r="D41" s="8">
        <f>C41*0.35</f>
        <v>7</v>
      </c>
    </row>
    <row r="42" spans="1:4" ht="20.25" x14ac:dyDescent="0.25">
      <c r="A42" s="18"/>
      <c r="B42" s="16" t="s">
        <v>59</v>
      </c>
      <c r="C42" s="33">
        <v>30</v>
      </c>
      <c r="D42" s="8">
        <f>C42*0.35</f>
        <v>10.5</v>
      </c>
    </row>
    <row r="43" spans="1:4" ht="20.25" x14ac:dyDescent="0.25">
      <c r="A43" s="18"/>
      <c r="B43" s="16" t="s">
        <v>60</v>
      </c>
      <c r="C43" s="33">
        <v>30</v>
      </c>
      <c r="D43" s="8">
        <f>C43*0.35</f>
        <v>10.5</v>
      </c>
    </row>
    <row r="44" spans="1:4" x14ac:dyDescent="0.25">
      <c r="A44" s="17"/>
      <c r="B44" s="16" t="s">
        <v>53</v>
      </c>
      <c r="C44" s="34">
        <v>0</v>
      </c>
      <c r="D44" s="8">
        <f>C44</f>
        <v>0</v>
      </c>
    </row>
    <row r="45" spans="1:4" hidden="1" x14ac:dyDescent="0.25">
      <c r="A45" s="37" t="s">
        <v>46</v>
      </c>
      <c r="B45" s="37"/>
      <c r="C45" s="13">
        <f>SUM(C3:C34)</f>
        <v>4370</v>
      </c>
      <c r="D45" s="13">
        <f>SUM(D3:D44)</f>
        <v>3884</v>
      </c>
    </row>
    <row r="46" spans="1:4" ht="30" x14ac:dyDescent="0.25">
      <c r="A46" s="24"/>
      <c r="B46" s="25" t="s">
        <v>61</v>
      </c>
      <c r="C46" s="26">
        <v>50</v>
      </c>
      <c r="D46" s="26">
        <f>C46*0.4</f>
        <v>20</v>
      </c>
    </row>
    <row r="47" spans="1:4" ht="30" hidden="1" x14ac:dyDescent="0.25">
      <c r="A47" s="20"/>
      <c r="B47" s="22" t="s">
        <v>62</v>
      </c>
      <c r="C47" s="21">
        <v>0</v>
      </c>
      <c r="D47" s="21">
        <f t="shared" ref="D47" si="4">C47*0.4</f>
        <v>0</v>
      </c>
    </row>
    <row r="48" spans="1:4" ht="30" x14ac:dyDescent="0.25">
      <c r="A48" s="24"/>
      <c r="B48" s="25" t="s">
        <v>63</v>
      </c>
      <c r="C48" s="26">
        <v>50</v>
      </c>
      <c r="D48" s="26">
        <f>C48*0.35</f>
        <v>17.5</v>
      </c>
    </row>
    <row r="49" spans="1:4" ht="30" hidden="1" x14ac:dyDescent="0.25">
      <c r="A49" s="20"/>
      <c r="B49" s="22" t="s">
        <v>64</v>
      </c>
      <c r="C49" s="21">
        <v>0</v>
      </c>
      <c r="D49" s="21">
        <f>C49*0.35</f>
        <v>0</v>
      </c>
    </row>
    <row r="50" spans="1:4" ht="30" x14ac:dyDescent="0.25">
      <c r="A50" s="24"/>
      <c r="B50" s="25" t="s">
        <v>65</v>
      </c>
      <c r="C50" s="26">
        <v>50</v>
      </c>
      <c r="D50" s="26">
        <f>C50*0.33</f>
        <v>16.5</v>
      </c>
    </row>
    <row r="51" spans="1:4" ht="30" hidden="1" x14ac:dyDescent="0.25">
      <c r="A51" s="20"/>
      <c r="B51" s="22" t="s">
        <v>66</v>
      </c>
      <c r="C51" s="21">
        <v>0</v>
      </c>
      <c r="D51" s="21">
        <f>C51*0.33</f>
        <v>0</v>
      </c>
    </row>
    <row r="52" spans="1:4" x14ac:dyDescent="0.25">
      <c r="A52" s="20"/>
      <c r="B52" s="28"/>
      <c r="C52" s="26">
        <v>0</v>
      </c>
      <c r="D52" s="4">
        <f>C52*0.45</f>
        <v>0</v>
      </c>
    </row>
    <row r="53" spans="1:4" x14ac:dyDescent="0.25">
      <c r="A53" s="20"/>
      <c r="B53" s="28" t="s">
        <v>70</v>
      </c>
      <c r="C53" s="26">
        <v>20</v>
      </c>
      <c r="D53" s="21">
        <f>C53</f>
        <v>20</v>
      </c>
    </row>
    <row r="54" spans="1:4" ht="15.75" x14ac:dyDescent="0.25">
      <c r="A54" s="20"/>
      <c r="B54" s="35" t="s">
        <v>72</v>
      </c>
      <c r="C54" s="26">
        <v>40</v>
      </c>
      <c r="D54" s="21">
        <f>C54</f>
        <v>40</v>
      </c>
    </row>
    <row r="55" spans="1:4" x14ac:dyDescent="0.25">
      <c r="A55" s="20"/>
      <c r="B55" s="16" t="s">
        <v>75</v>
      </c>
      <c r="C55" s="26">
        <v>4</v>
      </c>
      <c r="D55" s="21">
        <f t="shared" ref="D55:D56" si="5">C55</f>
        <v>4</v>
      </c>
    </row>
    <row r="56" spans="1:4" x14ac:dyDescent="0.25">
      <c r="A56" s="20"/>
      <c r="B56" s="16" t="s">
        <v>74</v>
      </c>
      <c r="C56" s="26">
        <v>0</v>
      </c>
      <c r="D56" s="21">
        <f t="shared" si="5"/>
        <v>0</v>
      </c>
    </row>
    <row r="57" spans="1:4" x14ac:dyDescent="0.25">
      <c r="A57" s="20"/>
      <c r="B57" s="23" t="s">
        <v>68</v>
      </c>
      <c r="C57" s="26">
        <v>30</v>
      </c>
      <c r="D57" s="21">
        <f>C57*0.18</f>
        <v>5.3999999999999995</v>
      </c>
    </row>
    <row r="58" spans="1:4" x14ac:dyDescent="0.25">
      <c r="A58" s="20"/>
      <c r="B58" s="23" t="s">
        <v>69</v>
      </c>
      <c r="C58" s="26">
        <v>8</v>
      </c>
      <c r="D58" s="21">
        <f>C58*0.33</f>
        <v>2.64</v>
      </c>
    </row>
    <row r="59" spans="1:4" ht="33.75" customHeight="1" x14ac:dyDescent="0.25">
      <c r="A59" s="17"/>
      <c r="B59" s="8"/>
      <c r="C59" s="8"/>
      <c r="D59" s="19">
        <f>SUM(D3:D44)+D46+D48+D50+D52+D53+D54+D56+D57+D58+D55</f>
        <v>4010.04</v>
      </c>
    </row>
    <row r="60" spans="1:4" x14ac:dyDescent="0.25">
      <c r="A60" s="7"/>
    </row>
    <row r="61" spans="1:4" x14ac:dyDescent="0.25">
      <c r="A61" s="7"/>
    </row>
    <row r="62" spans="1:4" x14ac:dyDescent="0.25">
      <c r="A62" s="7"/>
      <c r="B62" s="7"/>
      <c r="C62" s="7"/>
    </row>
    <row r="63" spans="1:4" x14ac:dyDescent="0.25">
      <c r="A63" s="7"/>
      <c r="B63" s="7"/>
      <c r="C63" s="7"/>
    </row>
    <row r="64" spans="1:4" x14ac:dyDescent="0.25">
      <c r="A64" s="7"/>
      <c r="B64" s="7"/>
      <c r="C64" s="7"/>
    </row>
    <row r="65" spans="1:3" x14ac:dyDescent="0.25">
      <c r="A65" s="7"/>
      <c r="B65" s="7"/>
      <c r="C65" s="7"/>
    </row>
    <row r="66" spans="1:3" x14ac:dyDescent="0.25">
      <c r="A66" s="7"/>
      <c r="B66" s="7"/>
      <c r="C66" s="7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7"/>
      <c r="B76" s="7"/>
      <c r="C76" s="7"/>
    </row>
    <row r="77" spans="1:3" x14ac:dyDescent="0.25">
      <c r="A77" s="7"/>
      <c r="B77" s="7"/>
      <c r="C77" s="7"/>
    </row>
    <row r="78" spans="1:3" x14ac:dyDescent="0.25">
      <c r="A78" s="7"/>
      <c r="B78" s="7"/>
      <c r="C78" s="7"/>
    </row>
    <row r="79" spans="1:3" x14ac:dyDescent="0.25">
      <c r="A79" s="7"/>
      <c r="B79" s="7"/>
      <c r="C79" s="7"/>
    </row>
    <row r="80" spans="1:3" x14ac:dyDescent="0.25">
      <c r="A80" s="7"/>
      <c r="B80" s="7"/>
      <c r="C80" s="7"/>
    </row>
    <row r="81" spans="1:3" x14ac:dyDescent="0.25">
      <c r="A81" s="7"/>
      <c r="B81" s="7"/>
      <c r="C81" s="7"/>
    </row>
    <row r="82" spans="1:3" x14ac:dyDescent="0.25">
      <c r="A82" s="7"/>
      <c r="B82" s="7"/>
      <c r="C82" s="7"/>
    </row>
    <row r="83" spans="1:3" x14ac:dyDescent="0.25">
      <c r="A83" s="7"/>
      <c r="B83" s="7"/>
      <c r="C83" s="7"/>
    </row>
    <row r="84" spans="1:3" x14ac:dyDescent="0.25">
      <c r="A84" s="7"/>
      <c r="B84" s="7"/>
      <c r="C84" s="7"/>
    </row>
    <row r="85" spans="1:3" x14ac:dyDescent="0.25">
      <c r="A85" s="7"/>
      <c r="B85" s="7"/>
      <c r="C85" s="7"/>
    </row>
    <row r="86" spans="1:3" x14ac:dyDescent="0.25">
      <c r="A86" s="7"/>
      <c r="B86" s="7"/>
      <c r="C86" s="7"/>
    </row>
    <row r="87" spans="1:3" x14ac:dyDescent="0.25">
      <c r="A87" s="7"/>
      <c r="B87" s="7"/>
      <c r="C87" s="7"/>
    </row>
    <row r="88" spans="1:3" x14ac:dyDescent="0.25">
      <c r="A88" s="7"/>
      <c r="B88" s="7"/>
      <c r="C88" s="7"/>
    </row>
    <row r="89" spans="1:3" x14ac:dyDescent="0.25">
      <c r="A89" s="7"/>
      <c r="B89" s="7"/>
      <c r="C89" s="7"/>
    </row>
    <row r="90" spans="1:3" x14ac:dyDescent="0.25">
      <c r="A90" s="7"/>
      <c r="B90" s="7"/>
      <c r="C90" s="7"/>
    </row>
    <row r="91" spans="1:3" x14ac:dyDescent="0.25">
      <c r="A91" s="7"/>
      <c r="B91" s="7"/>
      <c r="C91" s="7"/>
    </row>
    <row r="92" spans="1:3" x14ac:dyDescent="0.25">
      <c r="A92" s="7"/>
      <c r="B92" s="7"/>
      <c r="C92" s="7"/>
    </row>
    <row r="93" spans="1:3" x14ac:dyDescent="0.25">
      <c r="A93" s="7"/>
      <c r="B93" s="7"/>
      <c r="C93" s="7"/>
    </row>
    <row r="94" spans="1:3" x14ac:dyDescent="0.25">
      <c r="A94" s="7"/>
      <c r="B94" s="7"/>
      <c r="C94" s="7"/>
    </row>
    <row r="95" spans="1:3" x14ac:dyDescent="0.25">
      <c r="A95" s="7"/>
      <c r="B95" s="7"/>
      <c r="C95" s="7"/>
    </row>
    <row r="96" spans="1:3" x14ac:dyDescent="0.25">
      <c r="A96" s="7"/>
      <c r="B96" s="7"/>
      <c r="C96" s="7"/>
    </row>
    <row r="97" spans="1:3" x14ac:dyDescent="0.25">
      <c r="A97" s="7"/>
      <c r="B97" s="7"/>
      <c r="C97" s="7"/>
    </row>
    <row r="98" spans="1:3" x14ac:dyDescent="0.25">
      <c r="A98" s="7"/>
      <c r="B98" s="7"/>
      <c r="C98" s="7"/>
    </row>
    <row r="99" spans="1:3" x14ac:dyDescent="0.25">
      <c r="A99" s="7"/>
      <c r="B99" s="7"/>
      <c r="C99" s="7"/>
    </row>
    <row r="100" spans="1:3" x14ac:dyDescent="0.25">
      <c r="A100" s="7"/>
      <c r="B100" s="7"/>
      <c r="C100" s="7"/>
    </row>
    <row r="101" spans="1:3" x14ac:dyDescent="0.25">
      <c r="A101" s="7"/>
      <c r="B101" s="7"/>
      <c r="C101" s="7"/>
    </row>
    <row r="102" spans="1:3" x14ac:dyDescent="0.25">
      <c r="A102" s="7"/>
      <c r="B102" s="7"/>
      <c r="C102" s="7"/>
    </row>
    <row r="103" spans="1:3" x14ac:dyDescent="0.25">
      <c r="A103" s="7"/>
      <c r="B103" s="7"/>
      <c r="C103" s="7"/>
    </row>
    <row r="104" spans="1:3" x14ac:dyDescent="0.25">
      <c r="A104" s="7"/>
      <c r="B104" s="7"/>
      <c r="C104" s="7"/>
    </row>
    <row r="105" spans="1:3" x14ac:dyDescent="0.25">
      <c r="A105" s="7"/>
      <c r="B105" s="7"/>
      <c r="C105" s="7"/>
    </row>
    <row r="106" spans="1:3" x14ac:dyDescent="0.25">
      <c r="A106" s="7"/>
      <c r="B106" s="7"/>
      <c r="C106" s="7"/>
    </row>
    <row r="107" spans="1:3" x14ac:dyDescent="0.25">
      <c r="A107" s="7"/>
      <c r="B107" s="7"/>
      <c r="C107" s="7"/>
    </row>
    <row r="108" spans="1:3" x14ac:dyDescent="0.25">
      <c r="A108" s="7"/>
      <c r="B108" s="7"/>
      <c r="C108" s="7"/>
    </row>
    <row r="109" spans="1:3" x14ac:dyDescent="0.25">
      <c r="A109" s="7"/>
      <c r="B109" s="7"/>
      <c r="C109" s="7"/>
    </row>
    <row r="110" spans="1:3" x14ac:dyDescent="0.25">
      <c r="A110" s="7"/>
      <c r="B110" s="7"/>
      <c r="C110" s="7"/>
    </row>
    <row r="111" spans="1:3" x14ac:dyDescent="0.25">
      <c r="A111" s="7"/>
      <c r="B111" s="7"/>
      <c r="C111" s="7"/>
    </row>
    <row r="112" spans="1:3" x14ac:dyDescent="0.25">
      <c r="A112" s="7"/>
      <c r="B112" s="7"/>
      <c r="C112" s="7"/>
    </row>
    <row r="113" spans="1:3" x14ac:dyDescent="0.25">
      <c r="A113" s="7"/>
      <c r="B113" s="7"/>
      <c r="C113" s="7"/>
    </row>
    <row r="114" spans="1:3" x14ac:dyDescent="0.25">
      <c r="A114" s="7"/>
      <c r="B114" s="7"/>
      <c r="C114" s="7"/>
    </row>
    <row r="115" spans="1:3" x14ac:dyDescent="0.25">
      <c r="A115" s="7"/>
      <c r="B115" s="7"/>
      <c r="C115" s="7"/>
    </row>
    <row r="116" spans="1:3" x14ac:dyDescent="0.25">
      <c r="A116" s="7"/>
      <c r="B116" s="7"/>
      <c r="C116" s="7"/>
    </row>
    <row r="117" spans="1:3" x14ac:dyDescent="0.25">
      <c r="A117" s="7"/>
      <c r="B117" s="7"/>
      <c r="C117" s="7"/>
    </row>
    <row r="118" spans="1:3" x14ac:dyDescent="0.25">
      <c r="A118" s="7"/>
      <c r="B118" s="7"/>
      <c r="C118" s="7"/>
    </row>
    <row r="119" spans="1:3" x14ac:dyDescent="0.25">
      <c r="A119" s="7"/>
      <c r="B119" s="7"/>
      <c r="C119" s="7"/>
    </row>
    <row r="120" spans="1:3" x14ac:dyDescent="0.25">
      <c r="A120" s="7"/>
      <c r="B120" s="7"/>
      <c r="C120" s="7"/>
    </row>
    <row r="121" spans="1:3" x14ac:dyDescent="0.25">
      <c r="A121" s="7"/>
      <c r="B121" s="7"/>
      <c r="C121" s="7"/>
    </row>
    <row r="122" spans="1:3" x14ac:dyDescent="0.25">
      <c r="A122" s="7"/>
      <c r="B122" s="7"/>
      <c r="C122" s="7"/>
    </row>
    <row r="123" spans="1:3" x14ac:dyDescent="0.25">
      <c r="A123" s="7"/>
      <c r="B123" s="7"/>
      <c r="C123" s="7"/>
    </row>
    <row r="124" spans="1:3" x14ac:dyDescent="0.25">
      <c r="A124" s="7"/>
      <c r="B124" s="7"/>
      <c r="C124" s="7"/>
    </row>
    <row r="125" spans="1:3" x14ac:dyDescent="0.25">
      <c r="A125" s="7"/>
      <c r="B125" s="7"/>
      <c r="C125" s="7"/>
    </row>
    <row r="126" spans="1:3" x14ac:dyDescent="0.25">
      <c r="A126" s="7"/>
      <c r="B126" s="7"/>
      <c r="C126" s="7"/>
    </row>
    <row r="127" spans="1:3" x14ac:dyDescent="0.25">
      <c r="A127" s="7"/>
      <c r="B127" s="7"/>
      <c r="C127" s="7"/>
    </row>
    <row r="128" spans="1:3" x14ac:dyDescent="0.25">
      <c r="A128" s="7"/>
      <c r="B128" s="7"/>
      <c r="C128" s="7"/>
    </row>
    <row r="129" spans="1:3" x14ac:dyDescent="0.25">
      <c r="A129" s="7"/>
      <c r="B129" s="7"/>
      <c r="C129" s="7"/>
    </row>
    <row r="130" spans="1:3" x14ac:dyDescent="0.25">
      <c r="A130" s="7"/>
      <c r="B130" s="7"/>
      <c r="C130" s="7"/>
    </row>
  </sheetData>
  <autoFilter ref="C1:C130" xr:uid="{00000000-0009-0000-0000-000000000000}">
    <filterColumn colId="0">
      <filters blank="1">
        <filter val="0"/>
        <filter val="100"/>
        <filter val="12"/>
        <filter val="150"/>
        <filter val="20"/>
        <filter val="200"/>
        <filter val="250"/>
        <filter val="30"/>
        <filter val="50"/>
        <filter val="60"/>
        <filter val="8"/>
      </filters>
    </filterColumn>
  </autoFilter>
  <mergeCells count="4">
    <mergeCell ref="A1:B1"/>
    <mergeCell ref="A45:B45"/>
    <mergeCell ref="C1:C2"/>
    <mergeCell ref="D1:D2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2024-06-03T10:35:33Z</dcterms:modified>
</cp:coreProperties>
</file>