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6CCBD9-964C-4E5E-A848-EC2B9AB136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06" i="1" l="1"/>
  <c r="BN306" i="1"/>
  <c r="Z306" i="1"/>
  <c r="BP362" i="1"/>
  <c r="BN362" i="1"/>
  <c r="Z362" i="1"/>
  <c r="BP399" i="1"/>
  <c r="BN399" i="1"/>
  <c r="Z399" i="1"/>
  <c r="BP424" i="1"/>
  <c r="BN424" i="1"/>
  <c r="Z424" i="1"/>
  <c r="BP425" i="1"/>
  <c r="BN425" i="1"/>
  <c r="Z425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X670" i="1"/>
  <c r="Z49" i="1"/>
  <c r="BN49" i="1"/>
  <c r="Z64" i="1"/>
  <c r="BN64" i="1"/>
  <c r="Z74" i="1"/>
  <c r="BN74" i="1"/>
  <c r="Y79" i="1"/>
  <c r="Z86" i="1"/>
  <c r="BN86" i="1"/>
  <c r="Y96" i="1"/>
  <c r="Z107" i="1"/>
  <c r="BN107" i="1"/>
  <c r="Y119" i="1"/>
  <c r="Z131" i="1"/>
  <c r="BN131" i="1"/>
  <c r="Z141" i="1"/>
  <c r="BN141" i="1"/>
  <c r="Z159" i="1"/>
  <c r="BN159" i="1"/>
  <c r="Y162" i="1"/>
  <c r="Z178" i="1"/>
  <c r="BN178" i="1"/>
  <c r="Z198" i="1"/>
  <c r="BN198" i="1"/>
  <c r="Z215" i="1"/>
  <c r="BN215" i="1"/>
  <c r="Y224" i="1"/>
  <c r="Z227" i="1"/>
  <c r="BN227" i="1"/>
  <c r="Z235" i="1"/>
  <c r="BN235" i="1"/>
  <c r="Y247" i="1"/>
  <c r="Z244" i="1"/>
  <c r="BN244" i="1"/>
  <c r="K680" i="1"/>
  <c r="Z257" i="1"/>
  <c r="BN257" i="1"/>
  <c r="Z268" i="1"/>
  <c r="BN268" i="1"/>
  <c r="Z283" i="1"/>
  <c r="BN283" i="1"/>
  <c r="BP347" i="1"/>
  <c r="BN347" i="1"/>
  <c r="Z347" i="1"/>
  <c r="BP376" i="1"/>
  <c r="BN376" i="1"/>
  <c r="Z376" i="1"/>
  <c r="BP416" i="1"/>
  <c r="BN416" i="1"/>
  <c r="Z416" i="1"/>
  <c r="BP447" i="1"/>
  <c r="BN447" i="1"/>
  <c r="Z447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538" i="1"/>
  <c r="Z22" i="1"/>
  <c r="Z23" i="1" s="1"/>
  <c r="BN22" i="1"/>
  <c r="BP22" i="1"/>
  <c r="BP100" i="1"/>
  <c r="BN100" i="1"/>
  <c r="Z100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0" i="1"/>
  <c r="BN70" i="1"/>
  <c r="Y78" i="1"/>
  <c r="Z76" i="1"/>
  <c r="BN76" i="1"/>
  <c r="Y87" i="1"/>
  <c r="Z84" i="1"/>
  <c r="BN84" i="1"/>
  <c r="Z90" i="1"/>
  <c r="BN90" i="1"/>
  <c r="BP90" i="1"/>
  <c r="Y97" i="1"/>
  <c r="BP92" i="1"/>
  <c r="BN92" i="1"/>
  <c r="Z92" i="1"/>
  <c r="Y400" i="1"/>
  <c r="Y442" i="1"/>
  <c r="Y441" i="1"/>
  <c r="BP440" i="1"/>
  <c r="BP445" i="1"/>
  <c r="BN445" i="1"/>
  <c r="Z44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E680" i="1"/>
  <c r="Z113" i="1"/>
  <c r="BN113" i="1"/>
  <c r="F680" i="1"/>
  <c r="Z125" i="1"/>
  <c r="BN125" i="1"/>
  <c r="Y134" i="1"/>
  <c r="Z133" i="1"/>
  <c r="BN133" i="1"/>
  <c r="Y145" i="1"/>
  <c r="Z139" i="1"/>
  <c r="BN139" i="1"/>
  <c r="Z143" i="1"/>
  <c r="BN143" i="1"/>
  <c r="Y149" i="1"/>
  <c r="Z155" i="1"/>
  <c r="BN155" i="1"/>
  <c r="Y161" i="1"/>
  <c r="Z165" i="1"/>
  <c r="BN165" i="1"/>
  <c r="Y180" i="1"/>
  <c r="Z176" i="1"/>
  <c r="BN176" i="1"/>
  <c r="Z182" i="1"/>
  <c r="BN182" i="1"/>
  <c r="BP182" i="1"/>
  <c r="Y185" i="1"/>
  <c r="I680" i="1"/>
  <c r="Y201" i="1"/>
  <c r="Z196" i="1"/>
  <c r="BN196" i="1"/>
  <c r="Z200" i="1"/>
  <c r="BN200" i="1"/>
  <c r="Z211" i="1"/>
  <c r="BN211" i="1"/>
  <c r="Y223" i="1"/>
  <c r="Z217" i="1"/>
  <c r="BN217" i="1"/>
  <c r="Z221" i="1"/>
  <c r="BN221" i="1"/>
  <c r="Y238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N262" i="1"/>
  <c r="Y271" i="1"/>
  <c r="Z266" i="1"/>
  <c r="BN266" i="1"/>
  <c r="Z270" i="1"/>
  <c r="BN270" i="1"/>
  <c r="Z281" i="1"/>
  <c r="BN281" i="1"/>
  <c r="Z285" i="1"/>
  <c r="BN285" i="1"/>
  <c r="Z299" i="1"/>
  <c r="BN299" i="1"/>
  <c r="Z308" i="1"/>
  <c r="BN308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Z351" i="1"/>
  <c r="Z352" i="1" s="1"/>
  <c r="BN351" i="1"/>
  <c r="BP351" i="1"/>
  <c r="Y352" i="1"/>
  <c r="Z356" i="1"/>
  <c r="BN356" i="1"/>
  <c r="Z360" i="1"/>
  <c r="BN360" i="1"/>
  <c r="Z368" i="1"/>
  <c r="BN368" i="1"/>
  <c r="Z374" i="1"/>
  <c r="BN374" i="1"/>
  <c r="Z378" i="1"/>
  <c r="BN378" i="1"/>
  <c r="Z390" i="1"/>
  <c r="BN390" i="1"/>
  <c r="Z391" i="1"/>
  <c r="BN391" i="1"/>
  <c r="Y394" i="1"/>
  <c r="Z397" i="1"/>
  <c r="BN397" i="1"/>
  <c r="BP397" i="1"/>
  <c r="Y412" i="1"/>
  <c r="Z410" i="1"/>
  <c r="BN410" i="1"/>
  <c r="Z418" i="1"/>
  <c r="BN418" i="1"/>
  <c r="Z422" i="1"/>
  <c r="BN422" i="1"/>
  <c r="Z431" i="1"/>
  <c r="BN431" i="1"/>
  <c r="Z440" i="1"/>
  <c r="Z441" i="1" s="1"/>
  <c r="BN440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Y454" i="1"/>
  <c r="Y466" i="1"/>
  <c r="Y505" i="1"/>
  <c r="H9" i="1"/>
  <c r="A10" i="1"/>
  <c r="B680" i="1"/>
  <c r="X671" i="1"/>
  <c r="X672" i="1"/>
  <c r="X674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BN164" i="1"/>
  <c r="BP164" i="1"/>
  <c r="Y167" i="1"/>
  <c r="H680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BP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2" i="1"/>
  <c r="BP305" i="1"/>
  <c r="BN305" i="1"/>
  <c r="Z305" i="1"/>
  <c r="BP309" i="1"/>
  <c r="BN309" i="1"/>
  <c r="Z309" i="1"/>
  <c r="S680" i="1"/>
  <c r="Y33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BP398" i="1"/>
  <c r="BN398" i="1"/>
  <c r="Z398" i="1"/>
  <c r="BP417" i="1"/>
  <c r="BN417" i="1"/>
  <c r="Z417" i="1"/>
  <c r="BP421" i="1"/>
  <c r="BN421" i="1"/>
  <c r="Z421" i="1"/>
  <c r="BP426" i="1"/>
  <c r="BN426" i="1"/>
  <c r="Z426" i="1"/>
  <c r="Y428" i="1"/>
  <c r="Y433" i="1"/>
  <c r="BP430" i="1"/>
  <c r="BN430" i="1"/>
  <c r="Z430" i="1"/>
  <c r="Y432" i="1"/>
  <c r="F9" i="1"/>
  <c r="J9" i="1"/>
  <c r="Y110" i="1"/>
  <c r="Y128" i="1"/>
  <c r="Y191" i="1"/>
  <c r="Y258" i="1"/>
  <c r="BP280" i="1"/>
  <c r="BN280" i="1"/>
  <c r="Z280" i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BP392" i="1"/>
  <c r="BN392" i="1"/>
  <c r="Z392" i="1"/>
  <c r="Z394" i="1" s="1"/>
  <c r="BP409" i="1"/>
  <c r="BN409" i="1"/>
  <c r="Z409" i="1"/>
  <c r="Z411" i="1" s="1"/>
  <c r="BP419" i="1"/>
  <c r="BN419" i="1"/>
  <c r="Z419" i="1"/>
  <c r="BP423" i="1"/>
  <c r="BN423" i="1"/>
  <c r="Z423" i="1"/>
  <c r="BP436" i="1"/>
  <c r="BN436" i="1"/>
  <c r="Z436" i="1"/>
  <c r="Y438" i="1"/>
  <c r="M680" i="1"/>
  <c r="Y289" i="1"/>
  <c r="Y317" i="1"/>
  <c r="Y330" i="1"/>
  <c r="U680" i="1"/>
  <c r="Y364" i="1"/>
  <c r="V680" i="1"/>
  <c r="Y406" i="1"/>
  <c r="W680" i="1"/>
  <c r="Y427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Y523" i="1"/>
  <c r="BP532" i="1"/>
  <c r="BN532" i="1"/>
  <c r="Z532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271" i="1" l="1"/>
  <c r="Z643" i="1"/>
  <c r="Z650" i="1"/>
  <c r="Z453" i="1"/>
  <c r="Z301" i="1"/>
  <c r="Z432" i="1"/>
  <c r="Z400" i="1"/>
  <c r="Z166" i="1"/>
  <c r="Z656" i="1"/>
  <c r="Z622" i="1"/>
  <c r="Z500" i="1"/>
  <c r="Y671" i="1"/>
  <c r="Z289" i="1"/>
  <c r="Y672" i="1"/>
  <c r="Y674" i="1"/>
  <c r="Z427" i="1"/>
  <c r="Z364" i="1"/>
  <c r="Z537" i="1"/>
  <c r="Z523" i="1"/>
  <c r="Z437" i="1"/>
  <c r="Z380" i="1"/>
  <c r="Z371" i="1"/>
  <c r="Z179" i="1"/>
  <c r="Z144" i="1"/>
  <c r="Z78" i="1"/>
  <c r="Z71" i="1"/>
  <c r="Z632" i="1"/>
  <c r="Z586" i="1"/>
  <c r="Z466" i="1"/>
  <c r="Z387" i="1"/>
  <c r="Z258" i="1"/>
  <c r="Z246" i="1"/>
  <c r="Z237" i="1"/>
  <c r="Z201" i="1"/>
  <c r="Z134" i="1"/>
  <c r="Z127" i="1"/>
  <c r="Z118" i="1"/>
  <c r="Z109" i="1"/>
  <c r="Z102" i="1"/>
  <c r="Y670" i="1"/>
  <c r="Z615" i="1"/>
  <c r="Z592" i="1"/>
  <c r="Z570" i="1"/>
  <c r="Z562" i="1"/>
  <c r="Z311" i="1"/>
  <c r="X673" i="1"/>
  <c r="Y673" i="1" l="1"/>
  <c r="Z675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<sst xmlns="http://schemas.openxmlformats.org/spreadsheetml/2006/main" count="3192" uniqueCount="1101">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</sst>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45663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0.45833333333333331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7</v>
      </c>
      <c r="Y67" s="788">
        <f t="shared" si="11"/>
        <v>8</v>
      </c>
      <c r="Z67" s="36">
        <f>IFERROR(IF(Y67=0,"",ROUNDUP(Y67/H67,0)*0.00902),"")</f>
        <v>1.804E-2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7.3674999999999997</v>
      </c>
      <c r="BN67" s="64">
        <f t="shared" si="13"/>
        <v>8.42</v>
      </c>
      <c r="BO67" s="64">
        <f t="shared" si="14"/>
        <v>1.3257575757575758E-2</v>
      </c>
      <c r="BP67" s="64">
        <f t="shared" si="15"/>
        <v>1.5151515151515152E-2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1.75</v>
      </c>
      <c r="Y71" s="789">
        <f>IFERROR(Y62/H62,"0")+IFERROR(Y63/H63,"0")+IFERROR(Y64/H64,"0")+IFERROR(Y65/H65,"0")+IFERROR(Y66/H66,"0")+IFERROR(Y67/H67,"0")+IFERROR(Y68/H68,"0")+IFERROR(Y69/H69,"0")+IFERROR(Y70/H70,"0")</f>
        <v>2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1.804E-2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7</v>
      </c>
      <c r="Y72" s="789">
        <f>IFERROR(SUM(Y62:Y70),"0")</f>
        <v>8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6</v>
      </c>
      <c r="Y86" s="788">
        <f t="shared" si="16"/>
        <v>7.2</v>
      </c>
      <c r="Z86" s="36">
        <f>IFERROR(IF(Y86=0,"",ROUNDUP(Y86/H86,0)*0.00502),"")</f>
        <v>2.0080000000000001E-2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6.3333333333333321</v>
      </c>
      <c r="BN86" s="64">
        <f t="shared" si="18"/>
        <v>7.6</v>
      </c>
      <c r="BO86" s="64">
        <f t="shared" si="19"/>
        <v>1.4245014245014245E-2</v>
      </c>
      <c r="BP86" s="64">
        <f t="shared" si="20"/>
        <v>1.7094017094017096E-2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3.333333333333333</v>
      </c>
      <c r="Y87" s="789">
        <f>IFERROR(Y81/H81,"0")+IFERROR(Y82/H82,"0")+IFERROR(Y83/H83,"0")+IFERROR(Y84/H84,"0")+IFERROR(Y85/H85,"0")+IFERROR(Y86/H86,"0")</f>
        <v>4</v>
      </c>
      <c r="Z87" s="789">
        <f>IFERROR(IF(Z81="",0,Z81),"0")+IFERROR(IF(Z82="",0,Z82),"0")+IFERROR(IF(Z83="",0,Z83),"0")+IFERROR(IF(Z84="",0,Z84),"0")+IFERROR(IF(Z85="",0,Z85),"0")+IFERROR(IF(Z86="",0,Z86),"0")</f>
        <v>2.0080000000000001E-2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6</v>
      </c>
      <c r="Y88" s="789">
        <f>IFERROR(SUM(Y81:Y86),"0")</f>
        <v>7.2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23</v>
      </c>
      <c r="Y108" s="788">
        <f>IFERROR(IF(X108="",0,CEILING((X108/$H108),1)*$H108),"")</f>
        <v>27</v>
      </c>
      <c r="Z108" s="36">
        <f>IFERROR(IF(Y108=0,"",ROUNDUP(Y108/H108,0)*0.00902),"")</f>
        <v>5.4120000000000001E-2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24.073333333333334</v>
      </c>
      <c r="BN108" s="64">
        <f>IFERROR(Y108*I108/H108,"0")</f>
        <v>28.26</v>
      </c>
      <c r="BO108" s="64">
        <f>IFERROR(1/J108*(X108/H108),"0")</f>
        <v>3.8720538720538718E-2</v>
      </c>
      <c r="BP108" s="64">
        <f>IFERROR(1/J108*(Y108/H108),"0")</f>
        <v>4.5454545454545456E-2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5.1111111111111107</v>
      </c>
      <c r="Y109" s="789">
        <f>IFERROR(Y106/H106,"0")+IFERROR(Y107/H107,"0")+IFERROR(Y108/H108,"0")</f>
        <v>6</v>
      </c>
      <c r="Z109" s="789">
        <f>IFERROR(IF(Z106="",0,Z106),"0")+IFERROR(IF(Z107="",0,Z107),"0")+IFERROR(IF(Z108="",0,Z108),"0")</f>
        <v>5.4120000000000001E-2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23</v>
      </c>
      <c r="Y110" s="789">
        <f>IFERROR(SUM(Y106:Y108),"0")</f>
        <v>27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4</v>
      </c>
      <c r="Y116" s="788">
        <f t="shared" si="26"/>
        <v>5.4</v>
      </c>
      <c r="Z116" s="36">
        <f>IFERROR(IF(Y116=0,"",ROUNDUP(Y116/H116,0)*0.00902),"")</f>
        <v>1.804E-2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4.4266666666666667</v>
      </c>
      <c r="BN116" s="64">
        <f t="shared" si="28"/>
        <v>5.976</v>
      </c>
      <c r="BO116" s="64">
        <f t="shared" si="29"/>
        <v>1.1223344556677889E-2</v>
      </c>
      <c r="BP116" s="64">
        <f t="shared" si="30"/>
        <v>1.5151515151515152E-2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1.4814814814814814</v>
      </c>
      <c r="Y118" s="789">
        <f>IFERROR(Y112/H112,"0")+IFERROR(Y113/H113,"0")+IFERROR(Y114/H114,"0")+IFERROR(Y115/H115,"0")+IFERROR(Y116/H116,"0")+IFERROR(Y117/H117,"0")</f>
        <v>2</v>
      </c>
      <c r="Z118" s="789">
        <f>IFERROR(IF(Z112="",0,Z112),"0")+IFERROR(IF(Z113="",0,Z113),"0")+IFERROR(IF(Z114="",0,Z114),"0")+IFERROR(IF(Z115="",0,Z115),"0")+IFERROR(IF(Z116="",0,Z116),"0")+IFERROR(IF(Z117="",0,Z117),"0")</f>
        <v>1.804E-2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4</v>
      </c>
      <c r="Y119" s="789">
        <f>IFERROR(SUM(Y112:Y117),"0")</f>
        <v>5.4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18</v>
      </c>
      <c r="Y125" s="788">
        <f>IFERROR(IF(X125="",0,CEILING((X125/$H125),1)*$H125),"")</f>
        <v>18</v>
      </c>
      <c r="Z125" s="36">
        <f>IFERROR(IF(Y125=0,"",ROUNDUP(Y125/H125,0)*0.00902),"")</f>
        <v>3.6080000000000001E-2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18.84</v>
      </c>
      <c r="BN125" s="64">
        <f>IFERROR(Y125*I125/H125,"0")</f>
        <v>18.84</v>
      </c>
      <c r="BO125" s="64">
        <f>IFERROR(1/J125*(X125/H125),"0")</f>
        <v>3.0303030303030304E-2</v>
      </c>
      <c r="BP125" s="64">
        <f>IFERROR(1/J125*(Y125/H125),"0")</f>
        <v>3.0303030303030304E-2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4</v>
      </c>
      <c r="Y127" s="789">
        <f>IFERROR(Y122/H122,"0")+IFERROR(Y123/H123,"0")+IFERROR(Y124/H124,"0")+IFERROR(Y125/H125,"0")+IFERROR(Y126/H126,"0")</f>
        <v>4</v>
      </c>
      <c r="Z127" s="789">
        <f>IFERROR(IF(Z122="",0,Z122),"0")+IFERROR(IF(Z123="",0,Z123),"0")+IFERROR(IF(Z124="",0,Z124),"0")+IFERROR(IF(Z125="",0,Z125),"0")+IFERROR(IF(Z126="",0,Z126),"0")</f>
        <v>3.6080000000000001E-2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18</v>
      </c>
      <c r="Y128" s="789">
        <f>IFERROR(SUM(Y122:Y126),"0")</f>
        <v>18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3</v>
      </c>
      <c r="Y133" s="788">
        <f>IFERROR(IF(X133="",0,CEILING((X133/$H133),1)*$H133),"")</f>
        <v>4.8</v>
      </c>
      <c r="Z133" s="36">
        <f>IFERROR(IF(Y133=0,"",ROUNDUP(Y133/H133,0)*0.00651),"")</f>
        <v>1.302E-2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3.2250000000000001</v>
      </c>
      <c r="BN133" s="64">
        <f>IFERROR(Y133*I133/H133,"0")</f>
        <v>5.16</v>
      </c>
      <c r="BO133" s="64">
        <f>IFERROR(1/J133*(X133/H133),"0")</f>
        <v>6.8681318681318689E-3</v>
      </c>
      <c r="BP133" s="64">
        <f>IFERROR(1/J133*(Y133/H133),"0")</f>
        <v>1.098901098901099E-2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1.25</v>
      </c>
      <c r="Y134" s="789">
        <f>IFERROR(Y130/H130,"0")+IFERROR(Y131/H131,"0")+IFERROR(Y132/H132,"0")+IFERROR(Y133/H133,"0")</f>
        <v>2</v>
      </c>
      <c r="Z134" s="789">
        <f>IFERROR(IF(Z130="",0,Z130),"0")+IFERROR(IF(Z131="",0,Z131),"0")+IFERROR(IF(Z132="",0,Z132),"0")+IFERROR(IF(Z133="",0,Z133),"0")</f>
        <v>1.302E-2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3</v>
      </c>
      <c r="Y135" s="789">
        <f>IFERROR(SUM(Y130:Y133),"0")</f>
        <v>4.8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4</v>
      </c>
      <c r="Y141" s="788">
        <f t="shared" si="31"/>
        <v>5.4</v>
      </c>
      <c r="Z141" s="36">
        <f>IFERROR(IF(Y141=0,"",ROUNDUP(Y141/H141,0)*0.00651),"")</f>
        <v>1.302E-2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4.3733333333333331</v>
      </c>
      <c r="BN141" s="64">
        <f t="shared" si="33"/>
        <v>5.9039999999999999</v>
      </c>
      <c r="BO141" s="64">
        <f t="shared" si="34"/>
        <v>8.1400081400081394E-3</v>
      </c>
      <c r="BP141" s="64">
        <f t="shared" si="35"/>
        <v>1.098901098901099E-2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1.4814814814814814</v>
      </c>
      <c r="Y144" s="789">
        <f>IFERROR(Y137/H137,"0")+IFERROR(Y138/H138,"0")+IFERROR(Y139/H139,"0")+IFERROR(Y140/H140,"0")+IFERROR(Y141/H141,"0")+IFERROR(Y142/H142,"0")+IFERROR(Y143/H143,"0")</f>
        <v>2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1.302E-2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4</v>
      </c>
      <c r="Y145" s="789">
        <f>IFERROR(SUM(Y137:Y143),"0")</f>
        <v>5.4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2</v>
      </c>
      <c r="Y196" s="788">
        <f t="shared" si="36"/>
        <v>2.1</v>
      </c>
      <c r="Z196" s="36">
        <f>IFERROR(IF(Y196=0,"",ROUNDUP(Y196/H196,0)*0.00502),"")</f>
        <v>5.0200000000000002E-3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2.1238095238095238</v>
      </c>
      <c r="BN196" s="64">
        <f t="shared" si="38"/>
        <v>2.23</v>
      </c>
      <c r="BO196" s="64">
        <f t="shared" si="39"/>
        <v>4.0700040700040706E-3</v>
      </c>
      <c r="BP196" s="64">
        <f t="shared" si="40"/>
        <v>4.2735042735042739E-3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37</v>
      </c>
      <c r="Y198" s="788">
        <f t="shared" si="36"/>
        <v>37.800000000000004</v>
      </c>
      <c r="Z198" s="36">
        <f>IFERROR(IF(Y198=0,"",ROUNDUP(Y198/H198,0)*0.00502),"")</f>
        <v>9.0359999999999996E-2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38.761904761904766</v>
      </c>
      <c r="BN198" s="64">
        <f t="shared" si="38"/>
        <v>39.6</v>
      </c>
      <c r="BO198" s="64">
        <f t="shared" si="39"/>
        <v>7.5295075295075287E-2</v>
      </c>
      <c r="BP198" s="64">
        <f t="shared" si="40"/>
        <v>7.6923076923076927E-2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18.571428571428569</v>
      </c>
      <c r="Y201" s="789">
        <f>IFERROR(Y193/H193,"0")+IFERROR(Y194/H194,"0")+IFERROR(Y195/H195,"0")+IFERROR(Y196/H196,"0")+IFERROR(Y197/H197,"0")+IFERROR(Y198/H198,"0")+IFERROR(Y199/H199,"0")+IFERROR(Y200/H200,"0")</f>
        <v>19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9.5379999999999993E-2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39</v>
      </c>
      <c r="Y202" s="789">
        <f>IFERROR(SUM(Y193:Y200),"0")</f>
        <v>39.900000000000006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52</v>
      </c>
      <c r="Y216" s="788">
        <f t="shared" si="41"/>
        <v>54</v>
      </c>
      <c r="Z216" s="36">
        <f>IFERROR(IF(Y216=0,"",ROUNDUP(Y216/H216,0)*0.00902),"")</f>
        <v>9.0200000000000002E-2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54.022222222222226</v>
      </c>
      <c r="BN216" s="64">
        <f t="shared" si="43"/>
        <v>56.099999999999994</v>
      </c>
      <c r="BO216" s="64">
        <f t="shared" si="44"/>
        <v>7.2951739618406286E-2</v>
      </c>
      <c r="BP216" s="64">
        <f t="shared" si="45"/>
        <v>7.575757575757576E-2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2</v>
      </c>
      <c r="Y219" s="788">
        <f t="shared" si="41"/>
        <v>3.6</v>
      </c>
      <c r="Z219" s="36">
        <f>IFERROR(IF(Y219=0,"",ROUNDUP(Y219/H219,0)*0.00502),"")</f>
        <v>1.004E-2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2.1444444444444444</v>
      </c>
      <c r="BN219" s="64">
        <f t="shared" si="43"/>
        <v>3.8599999999999994</v>
      </c>
      <c r="BO219" s="64">
        <f t="shared" si="44"/>
        <v>4.7483380816714157E-3</v>
      </c>
      <c r="BP219" s="64">
        <f t="shared" si="45"/>
        <v>8.5470085470085479E-3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36</v>
      </c>
      <c r="Y220" s="788">
        <f t="shared" si="41"/>
        <v>36</v>
      </c>
      <c r="Z220" s="36">
        <f>IFERROR(IF(Y220=0,"",ROUNDUP(Y220/H220,0)*0.00502),"")</f>
        <v>0.1004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37.999999999999993</v>
      </c>
      <c r="BN220" s="64">
        <f t="shared" si="43"/>
        <v>37.999999999999993</v>
      </c>
      <c r="BO220" s="64">
        <f t="shared" si="44"/>
        <v>8.5470085470085472E-2</v>
      </c>
      <c r="BP220" s="64">
        <f t="shared" si="45"/>
        <v>8.5470085470085472E-2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30.74074074074074</v>
      </c>
      <c r="Y223" s="789">
        <f>IFERROR(Y215/H215,"0")+IFERROR(Y216/H216,"0")+IFERROR(Y217/H217,"0")+IFERROR(Y218/H218,"0")+IFERROR(Y219/H219,"0")+IFERROR(Y220/H220,"0")+IFERROR(Y221/H221,"0")+IFERROR(Y222/H222,"0")</f>
        <v>32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0.20063999999999999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90</v>
      </c>
      <c r="Y224" s="789">
        <f>IFERROR(SUM(Y215:Y222),"0")</f>
        <v>93.6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27</v>
      </c>
      <c r="Y227" s="788">
        <f t="shared" si="46"/>
        <v>31.2</v>
      </c>
      <c r="Z227" s="36">
        <f>IFERROR(IF(Y227=0,"",ROUNDUP(Y227/H227,0)*0.02175),"")</f>
        <v>8.6999999999999994E-2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28.952307692307699</v>
      </c>
      <c r="BN227" s="64">
        <f t="shared" si="48"/>
        <v>33.456000000000003</v>
      </c>
      <c r="BO227" s="64">
        <f t="shared" si="49"/>
        <v>6.1813186813186816E-2</v>
      </c>
      <c r="BP227" s="64">
        <f t="shared" si="50"/>
        <v>7.1428571428571425E-2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63</v>
      </c>
      <c r="Y230" s="788">
        <f t="shared" si="46"/>
        <v>64.8</v>
      </c>
      <c r="Z230" s="36">
        <f t="shared" ref="Z230:Z236" si="51">IFERROR(IF(Y230=0,"",ROUNDUP(Y230/H230,0)*0.00651),"")</f>
        <v>0.17577000000000001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70.087500000000006</v>
      </c>
      <c r="BN230" s="64">
        <f t="shared" si="48"/>
        <v>72.09</v>
      </c>
      <c r="BO230" s="64">
        <f t="shared" si="49"/>
        <v>0.14423076923076925</v>
      </c>
      <c r="BP230" s="64">
        <f t="shared" si="50"/>
        <v>0.14835164835164835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62</v>
      </c>
      <c r="Y232" s="788">
        <f t="shared" si="46"/>
        <v>62.4</v>
      </c>
      <c r="Z232" s="36">
        <f t="shared" si="51"/>
        <v>0.16925999999999999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68.510000000000005</v>
      </c>
      <c r="BN232" s="64">
        <f t="shared" si="48"/>
        <v>68.952000000000012</v>
      </c>
      <c r="BO232" s="64">
        <f t="shared" si="49"/>
        <v>0.14194139194139196</v>
      </c>
      <c r="BP232" s="64">
        <f t="shared" si="50"/>
        <v>0.14285714285714288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23</v>
      </c>
      <c r="Y233" s="788">
        <f t="shared" si="46"/>
        <v>24</v>
      </c>
      <c r="Z233" s="36">
        <f t="shared" si="51"/>
        <v>6.5100000000000005E-2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25.415000000000003</v>
      </c>
      <c r="BN233" s="64">
        <f t="shared" si="48"/>
        <v>26.520000000000003</v>
      </c>
      <c r="BO233" s="64">
        <f t="shared" si="49"/>
        <v>5.2655677655677663E-2</v>
      </c>
      <c r="BP233" s="64">
        <f t="shared" si="50"/>
        <v>5.4945054945054951E-2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51</v>
      </c>
      <c r="Y235" s="788">
        <f t="shared" si="46"/>
        <v>52.8</v>
      </c>
      <c r="Z235" s="36">
        <f t="shared" si="51"/>
        <v>0.14322000000000001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56.355000000000004</v>
      </c>
      <c r="BN235" s="64">
        <f t="shared" si="48"/>
        <v>58.344000000000001</v>
      </c>
      <c r="BO235" s="64">
        <f t="shared" si="49"/>
        <v>0.11675824175824177</v>
      </c>
      <c r="BP235" s="64">
        <f t="shared" si="50"/>
        <v>0.12087912087912089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33</v>
      </c>
      <c r="Y236" s="788">
        <f t="shared" si="46"/>
        <v>33.6</v>
      </c>
      <c r="Z236" s="36">
        <f t="shared" si="51"/>
        <v>9.1139999999999999E-2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36.547499999999999</v>
      </c>
      <c r="BN236" s="64">
        <f t="shared" si="48"/>
        <v>37.212000000000003</v>
      </c>
      <c r="BO236" s="64">
        <f t="shared" si="49"/>
        <v>7.5549450549450559E-2</v>
      </c>
      <c r="BP236" s="64">
        <f t="shared" si="50"/>
        <v>7.6923076923076941E-2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100.12820512820512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103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0.73148999999999997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259</v>
      </c>
      <c r="Y238" s="789">
        <f>IFERROR(SUM(Y226:Y236),"0")</f>
        <v>268.8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9</v>
      </c>
      <c r="Y244" s="788">
        <f t="shared" si="52"/>
        <v>9.6</v>
      </c>
      <c r="Z244" s="36">
        <f>IFERROR(IF(Y244=0,"",ROUNDUP(Y244/H244,0)*0.00651),"")</f>
        <v>2.6040000000000001E-2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9.9450000000000021</v>
      </c>
      <c r="BN244" s="64">
        <f t="shared" si="54"/>
        <v>10.608000000000001</v>
      </c>
      <c r="BO244" s="64">
        <f t="shared" si="55"/>
        <v>2.0604395604395608E-2</v>
      </c>
      <c r="BP244" s="64">
        <f t="shared" si="56"/>
        <v>2.197802197802198E-2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3.75</v>
      </c>
      <c r="Y246" s="789">
        <f>IFERROR(Y240/H240,"0")+IFERROR(Y241/H241,"0")+IFERROR(Y242/H242,"0")+IFERROR(Y243/H243,"0")+IFERROR(Y244/H244,"0")+IFERROR(Y245/H245,"0")</f>
        <v>4</v>
      </c>
      <c r="Z246" s="789">
        <f>IFERROR(IF(Z240="",0,Z240),"0")+IFERROR(IF(Z241="",0,Z241),"0")+IFERROR(IF(Z242="",0,Z242),"0")+IFERROR(IF(Z243="",0,Z243),"0")+IFERROR(IF(Z244="",0,Z244),"0")+IFERROR(IF(Z245="",0,Z245),"0")</f>
        <v>2.6040000000000001E-2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9</v>
      </c>
      <c r="Y247" s="789">
        <f>IFERROR(SUM(Y240:Y245),"0")</f>
        <v>9.6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6</v>
      </c>
      <c r="Y263" s="788">
        <f t="shared" si="62"/>
        <v>11.6</v>
      </c>
      <c r="Z263" s="36">
        <f>IFERROR(IF(Y263=0,"",ROUNDUP(Y263/H263,0)*0.02175),"")</f>
        <v>2.1749999999999999E-2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6.248275862068966</v>
      </c>
      <c r="BN263" s="64">
        <f t="shared" si="64"/>
        <v>12.079999999999998</v>
      </c>
      <c r="BO263" s="64">
        <f t="shared" si="65"/>
        <v>9.2364532019704442E-3</v>
      </c>
      <c r="BP263" s="64">
        <f t="shared" si="66"/>
        <v>1.7857142857142856E-2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0.51724137931034486</v>
      </c>
      <c r="Y271" s="789">
        <f>IFERROR(Y262/H262,"0")+IFERROR(Y263/H263,"0")+IFERROR(Y264/H264,"0")+IFERROR(Y265/H265,"0")+IFERROR(Y266/H266,"0")+IFERROR(Y267/H267,"0")+IFERROR(Y268/H268,"0")+IFERROR(Y269/H269,"0")+IFERROR(Y270/H270,"0")</f>
        <v>1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2.1749999999999999E-2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6</v>
      </c>
      <c r="Y272" s="789">
        <f>IFERROR(SUM(Y262:Y270),"0")</f>
        <v>11.6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49</v>
      </c>
      <c r="Y384" s="788">
        <f>IFERROR(IF(X384="",0,CEILING((X384/$H384),1)*$H384),"")</f>
        <v>54.6</v>
      </c>
      <c r="Z384" s="36">
        <f>IFERROR(IF(Y384=0,"",ROUNDUP(Y384/H384,0)*0.02175),"")</f>
        <v>0.15225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52.543076923076924</v>
      </c>
      <c r="BN384" s="64">
        <f>IFERROR(Y384*I384/H384,"0")</f>
        <v>58.548000000000009</v>
      </c>
      <c r="BO384" s="64">
        <f>IFERROR(1/J384*(X384/H384),"0")</f>
        <v>0.11217948717948717</v>
      </c>
      <c r="BP384" s="64">
        <f>IFERROR(1/J384*(Y384/H384),"0")</f>
        <v>0.125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6.2820512820512819</v>
      </c>
      <c r="Y387" s="789">
        <f>IFERROR(Y383/H383,"0")+IFERROR(Y384/H384,"0")+IFERROR(Y385/H385,"0")+IFERROR(Y386/H386,"0")</f>
        <v>7</v>
      </c>
      <c r="Z387" s="789">
        <f>IFERROR(IF(Z383="",0,Z383),"0")+IFERROR(IF(Z384="",0,Z384),"0")+IFERROR(IF(Z385="",0,Z385),"0")+IFERROR(IF(Z386="",0,Z386),"0")</f>
        <v>0.15225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49</v>
      </c>
      <c r="Y388" s="789">
        <f>IFERROR(SUM(Y383:Y386),"0")</f>
        <v>54.6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700</v>
      </c>
      <c r="Y417" s="788">
        <f t="shared" si="87"/>
        <v>705</v>
      </c>
      <c r="Z417" s="36">
        <f>IFERROR(IF(Y417=0,"",ROUNDUP(Y417/H417,0)*0.02175),"")</f>
        <v>1.0222499999999999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722.4</v>
      </c>
      <c r="BN417" s="64">
        <f t="shared" si="89"/>
        <v>727.56</v>
      </c>
      <c r="BO417" s="64">
        <f t="shared" si="90"/>
        <v>0.9722222222222221</v>
      </c>
      <c r="BP417" s="64">
        <f t="shared" si="91"/>
        <v>0.97916666666666663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88</v>
      </c>
      <c r="Y422" s="788">
        <f t="shared" si="87"/>
        <v>90</v>
      </c>
      <c r="Z422" s="36">
        <f>IFERROR(IF(Y422=0,"",ROUNDUP(Y422/H422,0)*0.02175),"")</f>
        <v>0.1305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90.816000000000003</v>
      </c>
      <c r="BN422" s="64">
        <f t="shared" si="89"/>
        <v>92.88000000000001</v>
      </c>
      <c r="BO422" s="64">
        <f t="shared" si="90"/>
        <v>0.1222222222222222</v>
      </c>
      <c r="BP422" s="64">
        <f t="shared" si="91"/>
        <v>0.125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52.533333333333331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53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1.1527499999999999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788</v>
      </c>
      <c r="Y428" s="789">
        <f>IFERROR(SUM(Y416:Y426),"0")</f>
        <v>795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27</v>
      </c>
      <c r="Y440" s="788">
        <f>IFERROR(IF(X440="",0,CEILING((X440/$H440),1)*$H440),"")</f>
        <v>27</v>
      </c>
      <c r="Z440" s="36">
        <f>IFERROR(IF(Y440=0,"",ROUNDUP(Y440/H440,0)*0.02175),"")</f>
        <v>6.5250000000000002E-2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28.692</v>
      </c>
      <c r="BN440" s="64">
        <f>IFERROR(Y440*I440/H440,"0")</f>
        <v>28.692</v>
      </c>
      <c r="BO440" s="64">
        <f>IFERROR(1/J440*(X440/H440),"0")</f>
        <v>5.3571428571428568E-2</v>
      </c>
      <c r="BP440" s="64">
        <f>IFERROR(1/J440*(Y440/H440),"0")</f>
        <v>5.3571428571428568E-2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3</v>
      </c>
      <c r="Y441" s="789">
        <f>IFERROR(Y440/H440,"0")</f>
        <v>3</v>
      </c>
      <c r="Z441" s="789">
        <f>IFERROR(IF(Z440="",0,Z440),"0")</f>
        <v>6.5250000000000002E-2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27</v>
      </c>
      <c r="Y442" s="789">
        <f>IFERROR(SUM(Y440:Y440),"0")</f>
        <v>27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52</v>
      </c>
      <c r="Y461" s="788">
        <f>IFERROR(IF(X461="",0,CEILING((X461/$H461),1)*$H461),"")</f>
        <v>54</v>
      </c>
      <c r="Z461" s="36">
        <f>IFERROR(IF(Y461=0,"",ROUNDUP(Y461/H461,0)*0.02175),"")</f>
        <v>0.1305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55.258666666666663</v>
      </c>
      <c r="BN461" s="64">
        <f>IFERROR(Y461*I461/H461,"0")</f>
        <v>57.384</v>
      </c>
      <c r="BO461" s="64">
        <f>IFERROR(1/J461*(X461/H461),"0")</f>
        <v>0.10317460317460317</v>
      </c>
      <c r="BP461" s="64">
        <f>IFERROR(1/J461*(Y461/H461),"0")</f>
        <v>0.10714285714285714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5.7777777777777777</v>
      </c>
      <c r="Y466" s="789">
        <f>IFERROR(Y461/H461,"0")+IFERROR(Y462/H462,"0")+IFERROR(Y463/H463,"0")+IFERROR(Y464/H464,"0")+IFERROR(Y465/H465,"0")</f>
        <v>6</v>
      </c>
      <c r="Z466" s="789">
        <f>IFERROR(IF(Z461="",0,Z461),"0")+IFERROR(IF(Z462="",0,Z462),"0")+IFERROR(IF(Z463="",0,Z463),"0")+IFERROR(IF(Z464="",0,Z464),"0")+IFERROR(IF(Z465="",0,Z465),"0")</f>
        <v>0.1305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52</v>
      </c>
      <c r="Y467" s="789">
        <f>IFERROR(SUM(Y461:Y465),"0")</f>
        <v>54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6</v>
      </c>
      <c r="Y534" s="788">
        <f t="shared" si="104"/>
        <v>6</v>
      </c>
      <c r="Z534" s="36">
        <f>IFERROR(IF(Y534=0,"",ROUNDUP(Y534/H534,0)*0.00502),"")</f>
        <v>2.5100000000000001E-2</v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10.100000000000001</v>
      </c>
      <c r="BN534" s="64">
        <f t="shared" si="106"/>
        <v>10.100000000000001</v>
      </c>
      <c r="BO534" s="64">
        <f t="shared" si="107"/>
        <v>2.1367521367521368E-2</v>
      </c>
      <c r="BP534" s="64">
        <f t="shared" si="108"/>
        <v>2.1367521367521368E-2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5</v>
      </c>
      <c r="Y537" s="789">
        <f>IFERROR(Y531/H531,"0")+IFERROR(Y532/H532,"0")+IFERROR(Y533/H533,"0")+IFERROR(Y534/H534,"0")+IFERROR(Y535/H535,"0")+IFERROR(Y536/H536,"0")</f>
        <v>5</v>
      </c>
      <c r="Z537" s="789">
        <f>IFERROR(IF(Z531="",0,Z531),"0")+IFERROR(IF(Z532="",0,Z532),"0")+IFERROR(IF(Z533="",0,Z533),"0")+IFERROR(IF(Z534="",0,Z534),"0")+IFERROR(IF(Z535="",0,Z535),"0")+IFERROR(IF(Z536="",0,Z536),"0")</f>
        <v>2.5100000000000001E-2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6</v>
      </c>
      <c r="Y538" s="789">
        <f>IFERROR(SUM(Y531:Y536),"0")</f>
        <v>6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27</v>
      </c>
      <c r="Y548" s="788">
        <f t="shared" si="109"/>
        <v>31.68</v>
      </c>
      <c r="Z548" s="36">
        <f t="shared" si="110"/>
        <v>7.1760000000000004E-2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28.84090909090909</v>
      </c>
      <c r="BN548" s="64">
        <f t="shared" si="112"/>
        <v>33.839999999999996</v>
      </c>
      <c r="BO548" s="64">
        <f t="shared" si="113"/>
        <v>4.9169580419580416E-2</v>
      </c>
      <c r="BP548" s="64">
        <f t="shared" si="114"/>
        <v>5.7692307692307696E-2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150</v>
      </c>
      <c r="Y552" s="788">
        <f t="shared" si="109"/>
        <v>153.12</v>
      </c>
      <c r="Z552" s="36">
        <f t="shared" si="110"/>
        <v>0.34683999999999998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160.22727272727272</v>
      </c>
      <c r="BN552" s="64">
        <f t="shared" si="112"/>
        <v>163.56</v>
      </c>
      <c r="BO552" s="64">
        <f t="shared" si="113"/>
        <v>0.27316433566433568</v>
      </c>
      <c r="BP552" s="64">
        <f t="shared" si="114"/>
        <v>0.27884615384615385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33.522727272727266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35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0.41859999999999997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177</v>
      </c>
      <c r="Y563" s="789">
        <f>IFERROR(SUM(Y547:Y561),"0")</f>
        <v>184.8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250</v>
      </c>
      <c r="Y565" s="788">
        <f>IFERROR(IF(X565="",0,CEILING((X565/$H565),1)*$H565),"")</f>
        <v>253.44</v>
      </c>
      <c r="Z565" s="36">
        <f>IFERROR(IF(Y565=0,"",ROUNDUP(Y565/H565,0)*0.01196),"")</f>
        <v>0.57408000000000003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267.04545454545456</v>
      </c>
      <c r="BN565" s="64">
        <f>IFERROR(Y565*I565/H565,"0")</f>
        <v>270.71999999999997</v>
      </c>
      <c r="BO565" s="64">
        <f>IFERROR(1/J565*(X565/H565),"0")</f>
        <v>0.45527389277389274</v>
      </c>
      <c r="BP565" s="64">
        <f>IFERROR(1/J565*(Y565/H565),"0")</f>
        <v>0.46153846153846156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47.348484848484844</v>
      </c>
      <c r="Y570" s="789">
        <f>IFERROR(Y565/H565,"0")+IFERROR(Y566/H566,"0")+IFERROR(Y567/H567,"0")+IFERROR(Y568/H568,"0")+IFERROR(Y569/H569,"0")</f>
        <v>48</v>
      </c>
      <c r="Z570" s="789">
        <f>IFERROR(IF(Z565="",0,Z565),"0")+IFERROR(IF(Z566="",0,Z566),"0")+IFERROR(IF(Z567="",0,Z567),"0")+IFERROR(IF(Z568="",0,Z568),"0")+IFERROR(IF(Z569="",0,Z569),"0")</f>
        <v>0.57408000000000003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250</v>
      </c>
      <c r="Y571" s="789">
        <f>IFERROR(SUM(Y565:Y569),"0")</f>
        <v>253.44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68</v>
      </c>
      <c r="Y574" s="788">
        <f t="shared" si="115"/>
        <v>68.64</v>
      </c>
      <c r="Z574" s="36">
        <f>IFERROR(IF(Y574=0,"",ROUNDUP(Y574/H574,0)*0.01196),"")</f>
        <v>0.15548000000000001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72.636363636363626</v>
      </c>
      <c r="BN574" s="64">
        <f t="shared" si="117"/>
        <v>73.319999999999993</v>
      </c>
      <c r="BO574" s="64">
        <f t="shared" si="118"/>
        <v>0.12383449883449885</v>
      </c>
      <c r="BP574" s="64">
        <f t="shared" si="119"/>
        <v>0.125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12.878787878787879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13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0.15548000000000001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68</v>
      </c>
      <c r="Y587" s="789">
        <f>IFERROR(SUM(Y573:Y585),"0")</f>
        <v>68.64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131</v>
      </c>
      <c r="Y635" s="788">
        <f t="shared" ref="Y635:Y642" si="130">IFERROR(IF(X635="",0,CEILING((X635/$H635),1)*$H635),"")</f>
        <v>132.6</v>
      </c>
      <c r="Z635" s="36">
        <f>IFERROR(IF(Y635=0,"",ROUNDUP(Y635/H635,0)*0.02175),"")</f>
        <v>0.36974999999999997</v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140.47230769230771</v>
      </c>
      <c r="BN635" s="64">
        <f t="shared" ref="BN635:BN642" si="132">IFERROR(Y635*I635/H635,"0")</f>
        <v>142.18800000000002</v>
      </c>
      <c r="BO635" s="64">
        <f t="shared" ref="BO635:BO642" si="133">IFERROR(1/J635*(X635/H635),"0")</f>
        <v>0.2999084249084249</v>
      </c>
      <c r="BP635" s="64">
        <f t="shared" ref="BP635:BP642" si="134">IFERROR(1/J635*(Y635/H635),"0")</f>
        <v>0.30357142857142855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16.794871794871796</v>
      </c>
      <c r="Y643" s="789">
        <f>IFERROR(Y635/H635,"0")+IFERROR(Y636/H636,"0")+IFERROR(Y637/H637,"0")+IFERROR(Y638/H638,"0")+IFERROR(Y639/H639,"0")+IFERROR(Y640/H640,"0")+IFERROR(Y641/H641,"0")+IFERROR(Y642/H642,"0")</f>
        <v>17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0.36974999999999997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131</v>
      </c>
      <c r="Y644" s="789">
        <f>IFERROR(SUM(Y635:Y642),"0")</f>
        <v>132.6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2016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2075.38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2134.7841824554753</v>
      </c>
      <c r="Y671" s="789">
        <f>IFERROR(SUM(BN22:BN667),"0")</f>
        <v>2198.0039999999999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4</v>
      </c>
      <c r="Y672" s="38">
        <f>ROUNDUP(SUM(BP22:BP667),0)</f>
        <v>4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2234.7841824554753</v>
      </c>
      <c r="Y673" s="789">
        <f>GrossWeightTotalR+PalletQtyTotalR*25</f>
        <v>2298.0039999999999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355.25305741512636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368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4.2914599999999998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15.2</v>
      </c>
      <c r="E680" s="46">
        <f>IFERROR(Y106*1,"0")+IFERROR(Y107*1,"0")+IFERROR(Y108*1,"0")+IFERROR(Y112*1,"0")+IFERROR(Y113*1,"0")+IFERROR(Y114*1,"0")+IFERROR(Y115*1,"0")+IFERROR(Y116*1,"0")+IFERROR(Y117*1,"0")</f>
        <v>32.4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28.200000000000003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39.900000000000006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372.00000000000006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11.6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54.6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822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6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506.88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132.6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2"/>
        <filter val="1,25"/>
        <filter val="1,48"/>
        <filter val="1,75"/>
        <filter val="100,13"/>
        <filter val="12,88"/>
        <filter val="131,00"/>
        <filter val="150,00"/>
        <filter val="16,79"/>
        <filter val="177,00"/>
        <filter val="18,00"/>
        <filter val="18,57"/>
        <filter val="2 016,00"/>
        <filter val="2 134,78"/>
        <filter val="2 234,78"/>
        <filter val="2,00"/>
        <filter val="23,00"/>
        <filter val="250,00"/>
        <filter val="259,00"/>
        <filter val="27,00"/>
        <filter val="3,00"/>
        <filter val="3,33"/>
        <filter val="3,75"/>
        <filter val="30,74"/>
        <filter val="33,00"/>
        <filter val="33,52"/>
        <filter val="355,25"/>
        <filter val="36,00"/>
        <filter val="37,00"/>
        <filter val="39,00"/>
        <filter val="4"/>
        <filter val="4,00"/>
        <filter val="47,35"/>
        <filter val="49,00"/>
        <filter val="5,00"/>
        <filter val="5,11"/>
        <filter val="5,78"/>
        <filter val="51,00"/>
        <filter val="52,00"/>
        <filter val="52,53"/>
        <filter val="6,00"/>
        <filter val="6,28"/>
        <filter val="62,00"/>
        <filter val="63,00"/>
        <filter val="68,00"/>
        <filter val="7,00"/>
        <filter val="700,00"/>
        <filter val="788,00"/>
        <filter val="88,00"/>
        <filter val="9,00"/>
        <filter val="90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