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2B1AD46-51A3-4F48-BBE1-667066EDF8C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P624" i="1" s="1"/>
  <c r="BO623" i="1"/>
  <c r="BM623" i="1"/>
  <c r="Y623" i="1"/>
  <c r="BP623" i="1" s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O560" i="1"/>
  <c r="BM560" i="1"/>
  <c r="Y560" i="1"/>
  <c r="BO559" i="1"/>
  <c r="BM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BP554" i="1" s="1"/>
  <c r="P554" i="1"/>
  <c r="BO553" i="1"/>
  <c r="BM553" i="1"/>
  <c r="Y553" i="1"/>
  <c r="P553" i="1"/>
  <c r="BO552" i="1"/>
  <c r="BM552" i="1"/>
  <c r="Y552" i="1"/>
  <c r="BP552" i="1" s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BP538" i="1" s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Y531" i="1" s="1"/>
  <c r="P530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Z694" i="1" s="1"/>
  <c r="P514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P508" i="1"/>
  <c r="X506" i="1"/>
  <c r="X505" i="1"/>
  <c r="BO504" i="1"/>
  <c r="BM504" i="1"/>
  <c r="Y504" i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P499" i="1"/>
  <c r="BO498" i="1"/>
  <c r="BM498" i="1"/>
  <c r="Y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O482" i="1"/>
  <c r="BM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O399" i="1"/>
  <c r="BM399" i="1"/>
  <c r="Y399" i="1"/>
  <c r="P399" i="1"/>
  <c r="BO398" i="1"/>
  <c r="BM398" i="1"/>
  <c r="Y398" i="1"/>
  <c r="Z398" i="1" s="1"/>
  <c r="P398" i="1"/>
  <c r="BO397" i="1"/>
  <c r="BM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O346" i="1"/>
  <c r="BM346" i="1"/>
  <c r="Y346" i="1"/>
  <c r="BP346" i="1" s="1"/>
  <c r="P346" i="1"/>
  <c r="X344" i="1"/>
  <c r="X343" i="1"/>
  <c r="BO342" i="1"/>
  <c r="BM342" i="1"/>
  <c r="Y342" i="1"/>
  <c r="Y343" i="1" s="1"/>
  <c r="P342" i="1"/>
  <c r="X339" i="1"/>
  <c r="X338" i="1"/>
  <c r="BO337" i="1"/>
  <c r="BM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94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BP305" i="1" s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9" i="1" s="1"/>
  <c r="P174" i="1"/>
  <c r="X172" i="1"/>
  <c r="X171" i="1"/>
  <c r="BO170" i="1"/>
  <c r="BM170" i="1"/>
  <c r="Y170" i="1"/>
  <c r="H694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X149" i="1"/>
  <c r="X148" i="1"/>
  <c r="BO147" i="1"/>
  <c r="BM147" i="1"/>
  <c r="Y147" i="1"/>
  <c r="BP147" i="1" s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23" i="1"/>
  <c r="X688" i="1" s="1"/>
  <c r="BO22" i="1"/>
  <c r="BM22" i="1"/>
  <c r="X685" i="1" s="1"/>
  <c r="Y22" i="1"/>
  <c r="P22" i="1"/>
  <c r="H10" i="1"/>
  <c r="A9" i="1"/>
  <c r="F10" i="1" s="1"/>
  <c r="D7" i="1"/>
  <c r="Q6" i="1"/>
  <c r="P2" i="1"/>
  <c r="BP363" i="1" l="1"/>
  <c r="BN363" i="1"/>
  <c r="Z363" i="1"/>
  <c r="BP424" i="1"/>
  <c r="BN424" i="1"/>
  <c r="Z424" i="1"/>
  <c r="BP464" i="1"/>
  <c r="BN464" i="1"/>
  <c r="Z464" i="1"/>
  <c r="BP498" i="1"/>
  <c r="BN498" i="1"/>
  <c r="Z498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Z49" i="1"/>
  <c r="BN49" i="1"/>
  <c r="Z64" i="1"/>
  <c r="BN64" i="1"/>
  <c r="Z82" i="1"/>
  <c r="BN82" i="1"/>
  <c r="Z94" i="1"/>
  <c r="BN94" i="1"/>
  <c r="Z107" i="1"/>
  <c r="BN107" i="1"/>
  <c r="Y118" i="1"/>
  <c r="Z123" i="1"/>
  <c r="BN123" i="1"/>
  <c r="Z137" i="1"/>
  <c r="BN137" i="1"/>
  <c r="G694" i="1"/>
  <c r="Z177" i="1"/>
  <c r="BN177" i="1"/>
  <c r="Z197" i="1"/>
  <c r="BN197" i="1"/>
  <c r="Z216" i="1"/>
  <c r="BN216" i="1"/>
  <c r="Z226" i="1"/>
  <c r="BN226" i="1"/>
  <c r="Z234" i="1"/>
  <c r="BN234" i="1"/>
  <c r="Z245" i="1"/>
  <c r="BN245" i="1"/>
  <c r="Z256" i="1"/>
  <c r="BN256" i="1"/>
  <c r="L694" i="1"/>
  <c r="Z269" i="1"/>
  <c r="BN269" i="1"/>
  <c r="M694" i="1"/>
  <c r="Z286" i="1"/>
  <c r="BN286" i="1"/>
  <c r="Z305" i="1"/>
  <c r="BN305" i="1"/>
  <c r="Z342" i="1"/>
  <c r="Z343" i="1" s="1"/>
  <c r="BN342" i="1"/>
  <c r="BP342" i="1"/>
  <c r="Z346" i="1"/>
  <c r="BN346" i="1"/>
  <c r="BP377" i="1"/>
  <c r="BN377" i="1"/>
  <c r="Z377" i="1"/>
  <c r="BP416" i="1"/>
  <c r="BN416" i="1"/>
  <c r="Z416" i="1"/>
  <c r="BP448" i="1"/>
  <c r="BN448" i="1"/>
  <c r="Z448" i="1"/>
  <c r="Y471" i="1"/>
  <c r="Y470" i="1"/>
  <c r="BP469" i="1"/>
  <c r="BN469" i="1"/>
  <c r="Z469" i="1"/>
  <c r="Z470" i="1" s="1"/>
  <c r="Y476" i="1"/>
  <c r="BP475" i="1"/>
  <c r="BN475" i="1"/>
  <c r="Z475" i="1"/>
  <c r="Z476" i="1" s="1"/>
  <c r="BP497" i="1"/>
  <c r="BN497" i="1"/>
  <c r="Z497" i="1"/>
  <c r="BP553" i="1"/>
  <c r="BN553" i="1"/>
  <c r="Z553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U694" i="1"/>
  <c r="Y500" i="1"/>
  <c r="Y629" i="1"/>
  <c r="B694" i="1"/>
  <c r="X686" i="1"/>
  <c r="X687" i="1" s="1"/>
  <c r="X684" i="1"/>
  <c r="Y34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51" i="1"/>
  <c r="BN51" i="1"/>
  <c r="Z62" i="1"/>
  <c r="BN62" i="1"/>
  <c r="Z66" i="1"/>
  <c r="BN66" i="1"/>
  <c r="Z80" i="1"/>
  <c r="BN80" i="1"/>
  <c r="Z84" i="1"/>
  <c r="BN84" i="1"/>
  <c r="Z92" i="1"/>
  <c r="BN92" i="1"/>
  <c r="Z98" i="1"/>
  <c r="BN98" i="1"/>
  <c r="BP98" i="1"/>
  <c r="Z105" i="1"/>
  <c r="BN105" i="1"/>
  <c r="Z111" i="1"/>
  <c r="BN111" i="1"/>
  <c r="BP111" i="1"/>
  <c r="Z121" i="1"/>
  <c r="BN121" i="1"/>
  <c r="Z125" i="1"/>
  <c r="BN125" i="1"/>
  <c r="Y133" i="1"/>
  <c r="Z131" i="1"/>
  <c r="BN131" i="1"/>
  <c r="Y143" i="1"/>
  <c r="Z139" i="1"/>
  <c r="BN139" i="1"/>
  <c r="Z147" i="1"/>
  <c r="BN147" i="1"/>
  <c r="Z153" i="1"/>
  <c r="BN153" i="1"/>
  <c r="Y166" i="1"/>
  <c r="Z175" i="1"/>
  <c r="BN175" i="1"/>
  <c r="Z183" i="1"/>
  <c r="BN183" i="1"/>
  <c r="Y201" i="1"/>
  <c r="Z195" i="1"/>
  <c r="BN195" i="1"/>
  <c r="Z199" i="1"/>
  <c r="BN199" i="1"/>
  <c r="Y212" i="1"/>
  <c r="BP210" i="1"/>
  <c r="BN210" i="1"/>
  <c r="Z210" i="1"/>
  <c r="BP222" i="1"/>
  <c r="BN222" i="1"/>
  <c r="Z222" i="1"/>
  <c r="BP232" i="1"/>
  <c r="BN232" i="1"/>
  <c r="Z232" i="1"/>
  <c r="BP243" i="1"/>
  <c r="BN243" i="1"/>
  <c r="Z243" i="1"/>
  <c r="BP254" i="1"/>
  <c r="BN254" i="1"/>
  <c r="Z254" i="1"/>
  <c r="BP267" i="1"/>
  <c r="BN267" i="1"/>
  <c r="Z267" i="1"/>
  <c r="BP284" i="1"/>
  <c r="BN284" i="1"/>
  <c r="Z284" i="1"/>
  <c r="BP300" i="1"/>
  <c r="BN300" i="1"/>
  <c r="Z300" i="1"/>
  <c r="BP337" i="1"/>
  <c r="BN337" i="1"/>
  <c r="Z337" i="1"/>
  <c r="BP361" i="1"/>
  <c r="BN361" i="1"/>
  <c r="Z361" i="1"/>
  <c r="Y381" i="1"/>
  <c r="BP375" i="1"/>
  <c r="BN375" i="1"/>
  <c r="Z375" i="1"/>
  <c r="BP392" i="1"/>
  <c r="BN392" i="1"/>
  <c r="Z392" i="1"/>
  <c r="BP218" i="1"/>
  <c r="BN218" i="1"/>
  <c r="Z218" i="1"/>
  <c r="BP228" i="1"/>
  <c r="BN228" i="1"/>
  <c r="Z228" i="1"/>
  <c r="BP236" i="1"/>
  <c r="BN236" i="1"/>
  <c r="Z236" i="1"/>
  <c r="BP250" i="1"/>
  <c r="BN250" i="1"/>
  <c r="Z250" i="1"/>
  <c r="BP263" i="1"/>
  <c r="BN263" i="1"/>
  <c r="Z263" i="1"/>
  <c r="BP280" i="1"/>
  <c r="BN280" i="1"/>
  <c r="Z280" i="1"/>
  <c r="BP288" i="1"/>
  <c r="BN288" i="1"/>
  <c r="Z288" i="1"/>
  <c r="BP307" i="1"/>
  <c r="BN307" i="1"/>
  <c r="Z307" i="1"/>
  <c r="BP357" i="1"/>
  <c r="BN357" i="1"/>
  <c r="Z357" i="1"/>
  <c r="Y371" i="1"/>
  <c r="BP367" i="1"/>
  <c r="BN367" i="1"/>
  <c r="Z367" i="1"/>
  <c r="BP379" i="1"/>
  <c r="BN379" i="1"/>
  <c r="Z379" i="1"/>
  <c r="BP399" i="1"/>
  <c r="BN399" i="1"/>
  <c r="Z399" i="1"/>
  <c r="BP418" i="1"/>
  <c r="BN418" i="1"/>
  <c r="Z418" i="1"/>
  <c r="BP426" i="1"/>
  <c r="BN426" i="1"/>
  <c r="Z426" i="1"/>
  <c r="BP450" i="1"/>
  <c r="BN450" i="1"/>
  <c r="Z450" i="1"/>
  <c r="Y466" i="1"/>
  <c r="BP461" i="1"/>
  <c r="BN461" i="1"/>
  <c r="Z461" i="1"/>
  <c r="BP482" i="1"/>
  <c r="BN482" i="1"/>
  <c r="Z482" i="1"/>
  <c r="BP490" i="1"/>
  <c r="BN490" i="1"/>
  <c r="Z490" i="1"/>
  <c r="BP504" i="1"/>
  <c r="BN504" i="1"/>
  <c r="Z504" i="1"/>
  <c r="BP537" i="1"/>
  <c r="BN537" i="1"/>
  <c r="Z537" i="1"/>
  <c r="J694" i="1"/>
  <c r="Y224" i="1"/>
  <c r="Y238" i="1"/>
  <c r="Y247" i="1"/>
  <c r="Y348" i="1"/>
  <c r="Y388" i="1"/>
  <c r="Y394" i="1"/>
  <c r="Y401" i="1"/>
  <c r="BP398" i="1"/>
  <c r="BN398" i="1"/>
  <c r="BP410" i="1"/>
  <c r="BN410" i="1"/>
  <c r="Z410" i="1"/>
  <c r="BP422" i="1"/>
  <c r="BN422" i="1"/>
  <c r="Z422" i="1"/>
  <c r="X694" i="1"/>
  <c r="BP446" i="1"/>
  <c r="BN446" i="1"/>
  <c r="Z446" i="1"/>
  <c r="Y458" i="1"/>
  <c r="BP456" i="1"/>
  <c r="BN456" i="1"/>
  <c r="Z456" i="1"/>
  <c r="BP462" i="1"/>
  <c r="BN462" i="1"/>
  <c r="Z462" i="1"/>
  <c r="BP487" i="1"/>
  <c r="BN487" i="1"/>
  <c r="Z487" i="1"/>
  <c r="BP495" i="1"/>
  <c r="BN495" i="1"/>
  <c r="Z495" i="1"/>
  <c r="AA694" i="1"/>
  <c r="BP536" i="1"/>
  <c r="BN536" i="1"/>
  <c r="Z536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BP555" i="1"/>
  <c r="BN555" i="1"/>
  <c r="Z555" i="1"/>
  <c r="BP560" i="1"/>
  <c r="BN560" i="1"/>
  <c r="Z560" i="1"/>
  <c r="Y670" i="1"/>
  <c r="BP668" i="1"/>
  <c r="BN668" i="1"/>
  <c r="Z668" i="1"/>
  <c r="Z670" i="1" s="1"/>
  <c r="Y510" i="1"/>
  <c r="Y523" i="1"/>
  <c r="Y574" i="1"/>
  <c r="H9" i="1"/>
  <c r="A10" i="1"/>
  <c r="Y24" i="1"/>
  <c r="Z27" i="1"/>
  <c r="BN27" i="1"/>
  <c r="Z32" i="1"/>
  <c r="BN32" i="1"/>
  <c r="Y35" i="1"/>
  <c r="C694" i="1"/>
  <c r="Z48" i="1"/>
  <c r="BN48" i="1"/>
  <c r="Z50" i="1"/>
  <c r="BN50" i="1"/>
  <c r="Z52" i="1"/>
  <c r="BN52" i="1"/>
  <c r="Y53" i="1"/>
  <c r="Z56" i="1"/>
  <c r="Z58" i="1" s="1"/>
  <c r="BN56" i="1"/>
  <c r="BP56" i="1"/>
  <c r="Y59" i="1"/>
  <c r="D694" i="1"/>
  <c r="Z63" i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Y78" i="1"/>
  <c r="Y86" i="1"/>
  <c r="Z81" i="1"/>
  <c r="BN81" i="1"/>
  <c r="Z83" i="1"/>
  <c r="BN83" i="1"/>
  <c r="BP85" i="1"/>
  <c r="BN85" i="1"/>
  <c r="Z85" i="1"/>
  <c r="Y87" i="1"/>
  <c r="Y96" i="1"/>
  <c r="BP89" i="1"/>
  <c r="BN89" i="1"/>
  <c r="Z89" i="1"/>
  <c r="Y95" i="1"/>
  <c r="BP93" i="1"/>
  <c r="BN93" i="1"/>
  <c r="Z93" i="1"/>
  <c r="F9" i="1"/>
  <c r="J9" i="1"/>
  <c r="Z22" i="1"/>
  <c r="Z23" i="1" s="1"/>
  <c r="BN22" i="1"/>
  <c r="BP22" i="1"/>
  <c r="Y23" i="1"/>
  <c r="Y54" i="1"/>
  <c r="Y71" i="1"/>
  <c r="Z74" i="1"/>
  <c r="BN74" i="1"/>
  <c r="Z76" i="1"/>
  <c r="BN76" i="1"/>
  <c r="BP91" i="1"/>
  <c r="BN91" i="1"/>
  <c r="Z91" i="1"/>
  <c r="Y101" i="1"/>
  <c r="Y108" i="1"/>
  <c r="Y117" i="1"/>
  <c r="Y126" i="1"/>
  <c r="Y134" i="1"/>
  <c r="Y144" i="1"/>
  <c r="Y148" i="1"/>
  <c r="Y156" i="1"/>
  <c r="Y160" i="1"/>
  <c r="Y167" i="1"/>
  <c r="Y172" i="1"/>
  <c r="Y180" i="1"/>
  <c r="Y184" i="1"/>
  <c r="Y202" i="1"/>
  <c r="Y207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4" i="1"/>
  <c r="Y372" i="1"/>
  <c r="Y380" i="1"/>
  <c r="Y387" i="1"/>
  <c r="Y395" i="1"/>
  <c r="Y400" i="1"/>
  <c r="BP409" i="1"/>
  <c r="BN409" i="1"/>
  <c r="Z409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Z99" i="1"/>
  <c r="Z101" i="1" s="1"/>
  <c r="BN99" i="1"/>
  <c r="E694" i="1"/>
  <c r="Z106" i="1"/>
  <c r="BN106" i="1"/>
  <c r="Y109" i="1"/>
  <c r="Z112" i="1"/>
  <c r="BN112" i="1"/>
  <c r="Z114" i="1"/>
  <c r="BN114" i="1"/>
  <c r="Z115" i="1"/>
  <c r="BN115" i="1"/>
  <c r="F694" i="1"/>
  <c r="Z122" i="1"/>
  <c r="BN122" i="1"/>
  <c r="Z124" i="1"/>
  <c r="BN124" i="1"/>
  <c r="Y127" i="1"/>
  <c r="Z130" i="1"/>
  <c r="BN130" i="1"/>
  <c r="Z132" i="1"/>
  <c r="BN132" i="1"/>
  <c r="Z136" i="1"/>
  <c r="Z143" i="1" s="1"/>
  <c r="BN136" i="1"/>
  <c r="BP136" i="1"/>
  <c r="Z138" i="1"/>
  <c r="BN138" i="1"/>
  <c r="Z140" i="1"/>
  <c r="BN140" i="1"/>
  <c r="Z142" i="1"/>
  <c r="BN142" i="1"/>
  <c r="Z146" i="1"/>
  <c r="BN146" i="1"/>
  <c r="BP146" i="1"/>
  <c r="Z152" i="1"/>
  <c r="Z155" i="1" s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94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2" i="1"/>
  <c r="BN242" i="1"/>
  <c r="Z244" i="1"/>
  <c r="BN244" i="1"/>
  <c r="K694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Z289" i="1" s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94" i="1"/>
  <c r="Z299" i="1"/>
  <c r="Z301" i="1" s="1"/>
  <c r="BN299" i="1"/>
  <c r="Y302" i="1"/>
  <c r="Q694" i="1"/>
  <c r="Z306" i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94" i="1"/>
  <c r="Y344" i="1"/>
  <c r="Z347" i="1"/>
  <c r="Z348" i="1" s="1"/>
  <c r="BN347" i="1"/>
  <c r="Z351" i="1"/>
  <c r="Z352" i="1" s="1"/>
  <c r="BN351" i="1"/>
  <c r="BP351" i="1"/>
  <c r="Z356" i="1"/>
  <c r="Z364" i="1" s="1"/>
  <c r="BN356" i="1"/>
  <c r="BP356" i="1"/>
  <c r="Z358" i="1"/>
  <c r="BN358" i="1"/>
  <c r="Z360" i="1"/>
  <c r="BN360" i="1"/>
  <c r="Z362" i="1"/>
  <c r="BN362" i="1"/>
  <c r="Y365" i="1"/>
  <c r="Z368" i="1"/>
  <c r="BN368" i="1"/>
  <c r="Z370" i="1"/>
  <c r="BN370" i="1"/>
  <c r="Z374" i="1"/>
  <c r="Z380" i="1" s="1"/>
  <c r="BN374" i="1"/>
  <c r="BP374" i="1"/>
  <c r="Z376" i="1"/>
  <c r="BN376" i="1"/>
  <c r="Z378" i="1"/>
  <c r="BN378" i="1"/>
  <c r="Z384" i="1"/>
  <c r="BN384" i="1"/>
  <c r="Z385" i="1"/>
  <c r="BN385" i="1"/>
  <c r="Z390" i="1"/>
  <c r="BN390" i="1"/>
  <c r="BP390" i="1"/>
  <c r="Z391" i="1"/>
  <c r="BN391" i="1"/>
  <c r="Z393" i="1"/>
  <c r="BN393" i="1"/>
  <c r="Z397" i="1"/>
  <c r="Z400" i="1" s="1"/>
  <c r="BN397" i="1"/>
  <c r="BP397" i="1"/>
  <c r="Y412" i="1"/>
  <c r="Y411" i="1"/>
  <c r="BP417" i="1"/>
  <c r="BN417" i="1"/>
  <c r="Z417" i="1"/>
  <c r="BP421" i="1"/>
  <c r="BN421" i="1"/>
  <c r="Z421" i="1"/>
  <c r="BP425" i="1"/>
  <c r="BN425" i="1"/>
  <c r="Z425" i="1"/>
  <c r="Y432" i="1"/>
  <c r="Y453" i="1"/>
  <c r="Y459" i="1"/>
  <c r="Y467" i="1"/>
  <c r="Y501" i="1"/>
  <c r="Y505" i="1"/>
  <c r="Y511" i="1"/>
  <c r="Y516" i="1"/>
  <c r="Y524" i="1"/>
  <c r="Y528" i="1"/>
  <c r="Y532" i="1"/>
  <c r="Y541" i="1"/>
  <c r="Y566" i="1"/>
  <c r="BP573" i="1"/>
  <c r="BN573" i="1"/>
  <c r="Z573" i="1"/>
  <c r="Y575" i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BP602" i="1"/>
  <c r="BN602" i="1"/>
  <c r="Z602" i="1"/>
  <c r="Y604" i="1"/>
  <c r="Y613" i="1"/>
  <c r="BP612" i="1"/>
  <c r="BN612" i="1"/>
  <c r="Z612" i="1"/>
  <c r="Z613" i="1" s="1"/>
  <c r="Y614" i="1"/>
  <c r="V694" i="1"/>
  <c r="Y406" i="1"/>
  <c r="W694" i="1"/>
  <c r="Y428" i="1"/>
  <c r="Z445" i="1"/>
  <c r="Z453" i="1" s="1"/>
  <c r="BN445" i="1"/>
  <c r="BP445" i="1"/>
  <c r="Z447" i="1"/>
  <c r="BN447" i="1"/>
  <c r="Z449" i="1"/>
  <c r="BN449" i="1"/>
  <c r="Z451" i="1"/>
  <c r="BN451" i="1"/>
  <c r="Y454" i="1"/>
  <c r="Z457" i="1"/>
  <c r="Z458" i="1" s="1"/>
  <c r="BN457" i="1"/>
  <c r="Z463" i="1"/>
  <c r="BN463" i="1"/>
  <c r="Z465" i="1"/>
  <c r="BN465" i="1"/>
  <c r="Y694" i="1"/>
  <c r="Y477" i="1"/>
  <c r="Z479" i="1"/>
  <c r="Z500" i="1" s="1"/>
  <c r="BN479" i="1"/>
  <c r="BP479" i="1"/>
  <c r="Z480" i="1"/>
  <c r="BN480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Z503" i="1"/>
  <c r="BN503" i="1"/>
  <c r="BP503" i="1"/>
  <c r="Z509" i="1"/>
  <c r="Z510" i="1" s="1"/>
  <c r="BN509" i="1"/>
  <c r="Z514" i="1"/>
  <c r="Z515" i="1" s="1"/>
  <c r="BN514" i="1"/>
  <c r="BP514" i="1"/>
  <c r="Y515" i="1"/>
  <c r="Z519" i="1"/>
  <c r="BN519" i="1"/>
  <c r="Z520" i="1"/>
  <c r="BN520" i="1"/>
  <c r="Z522" i="1"/>
  <c r="BN522" i="1"/>
  <c r="Z526" i="1"/>
  <c r="Z527" i="1" s="1"/>
  <c r="BN526" i="1"/>
  <c r="BP526" i="1"/>
  <c r="Z530" i="1"/>
  <c r="Z531" i="1" s="1"/>
  <c r="BN530" i="1"/>
  <c r="BP530" i="1"/>
  <c r="Z535" i="1"/>
  <c r="Z541" i="1" s="1"/>
  <c r="BN535" i="1"/>
  <c r="BP535" i="1"/>
  <c r="Z538" i="1"/>
  <c r="BN538" i="1"/>
  <c r="Y542" i="1"/>
  <c r="Y547" i="1"/>
  <c r="AC694" i="1"/>
  <c r="Z552" i="1"/>
  <c r="BN552" i="1"/>
  <c r="Z554" i="1"/>
  <c r="BN554" i="1"/>
  <c r="Z556" i="1"/>
  <c r="BN556" i="1"/>
  <c r="Z558" i="1"/>
  <c r="BN558" i="1"/>
  <c r="Z561" i="1"/>
  <c r="BN561" i="1"/>
  <c r="Y567" i="1"/>
  <c r="Z569" i="1"/>
  <c r="BN569" i="1"/>
  <c r="BP569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599" i="1"/>
  <c r="Y603" i="1"/>
  <c r="BP601" i="1"/>
  <c r="BN601" i="1"/>
  <c r="Z601" i="1"/>
  <c r="Z603" i="1" s="1"/>
  <c r="AD694" i="1"/>
  <c r="Y610" i="1"/>
  <c r="Z622" i="1"/>
  <c r="BN622" i="1"/>
  <c r="BP622" i="1"/>
  <c r="Z623" i="1"/>
  <c r="BN623" i="1"/>
  <c r="Z624" i="1"/>
  <c r="BN624" i="1"/>
  <c r="BP626" i="1"/>
  <c r="BN626" i="1"/>
  <c r="Z626" i="1"/>
  <c r="BP628" i="1"/>
  <c r="BN628" i="1"/>
  <c r="Z628" i="1"/>
  <c r="Y630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Y671" i="1"/>
  <c r="Z636" i="1" l="1"/>
  <c r="Z505" i="1"/>
  <c r="Z148" i="1"/>
  <c r="Z108" i="1"/>
  <c r="Z411" i="1"/>
  <c r="Z657" i="1"/>
  <c r="Z523" i="1"/>
  <c r="Z466" i="1"/>
  <c r="Z371" i="1"/>
  <c r="Z311" i="1"/>
  <c r="Z258" i="1"/>
  <c r="Z201" i="1"/>
  <c r="Z133" i="1"/>
  <c r="Z117" i="1"/>
  <c r="Z566" i="1"/>
  <c r="Z592" i="1"/>
  <c r="Z427" i="1"/>
  <c r="Z387" i="1"/>
  <c r="Z246" i="1"/>
  <c r="Z237" i="1"/>
  <c r="Z126" i="1"/>
  <c r="Z86" i="1"/>
  <c r="Z70" i="1"/>
  <c r="Z53" i="1"/>
  <c r="Z34" i="1"/>
  <c r="Z664" i="1"/>
  <c r="Z646" i="1"/>
  <c r="Z574" i="1"/>
  <c r="Z394" i="1"/>
  <c r="Z271" i="1"/>
  <c r="Z166" i="1"/>
  <c r="Y686" i="1"/>
  <c r="Z629" i="1"/>
  <c r="Z598" i="1"/>
  <c r="Y688" i="1"/>
  <c r="Y685" i="1"/>
  <c r="Z95" i="1"/>
  <c r="Z77" i="1"/>
  <c r="Z689" i="1" s="1"/>
  <c r="Y684" i="1"/>
  <c r="Y687" i="1" l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<sst xmlns="http://schemas.openxmlformats.org/spreadsheetml/2006/main" count="3252" uniqueCount="1115">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</sst>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64" sqref="AA64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45670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0.45833333333333331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150</v>
      </c>
      <c r="Y64" s="798">
        <f t="shared" si="11"/>
        <v>151.20000000000002</v>
      </c>
      <c r="Z64" s="36">
        <f>IFERROR(IF(Y64=0,"",ROUNDUP(Y64/H64,0)*0.02175),"")</f>
        <v>0.30449999999999999</v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156.66666666666666</v>
      </c>
      <c r="BN64" s="64">
        <f t="shared" si="13"/>
        <v>157.91999999999999</v>
      </c>
      <c r="BO64" s="64">
        <f t="shared" si="14"/>
        <v>0.24801587301587297</v>
      </c>
      <c r="BP64" s="64">
        <f t="shared" si="15"/>
        <v>0.25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13.888888888888888</v>
      </c>
      <c r="Y70" s="799">
        <f>IFERROR(Y62/H62,"0")+IFERROR(Y63/H63,"0")+IFERROR(Y64/H64,"0")+IFERROR(Y65/H65,"0")+IFERROR(Y66/H66,"0")+IFERROR(Y67/H67,"0")+IFERROR(Y68/H68,"0")+IFERROR(Y69/H69,"0")</f>
        <v>14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0.30449999999999999</v>
      </c>
      <c r="AA70" s="800"/>
      <c r="AB70" s="800"/>
      <c r="AC70" s="800"/>
    </row>
    <row r="71" spans="1:68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150</v>
      </c>
      <c r="Y71" s="799">
        <f>IFERROR(SUM(Y62:Y69),"0")</f>
        <v>151.20000000000002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100</v>
      </c>
      <c r="Y73" s="798">
        <f>IFERROR(IF(X73="",0,CEILING((X73/$H73),1)*$H73),"")</f>
        <v>108</v>
      </c>
      <c r="Z73" s="36">
        <f>IFERROR(IF(Y73=0,"",ROUNDUP(Y73/H73,0)*0.02175),"")</f>
        <v>0.21749999999999997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104.44444444444444</v>
      </c>
      <c r="BN73" s="64">
        <f>IFERROR(Y73*I73/H73,"0")</f>
        <v>112.8</v>
      </c>
      <c r="BO73" s="64">
        <f>IFERROR(1/J73*(X73/H73),"0")</f>
        <v>0.16534391534391535</v>
      </c>
      <c r="BP73" s="64">
        <f>IFERROR(1/J73*(Y73/H73),"0")</f>
        <v>0.17857142857142855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9.2592592592592595</v>
      </c>
      <c r="Y77" s="799">
        <f>IFERROR(Y73/H73,"0")+IFERROR(Y74/H74,"0")+IFERROR(Y75/H75,"0")+IFERROR(Y76/H76,"0")</f>
        <v>10</v>
      </c>
      <c r="Z77" s="799">
        <f>IFERROR(IF(Z73="",0,Z73),"0")+IFERROR(IF(Z74="",0,Z74),"0")+IFERROR(IF(Z75="",0,Z75),"0")+IFERROR(IF(Z76="",0,Z76),"0")</f>
        <v>0.21749999999999997</v>
      </c>
      <c r="AA77" s="800"/>
      <c r="AB77" s="800"/>
      <c r="AC77" s="800"/>
    </row>
    <row r="78" spans="1:68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100</v>
      </c>
      <c r="Y78" s="799">
        <f>IFERROR(SUM(Y73:Y76),"0")</f>
        <v>108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150</v>
      </c>
      <c r="Y383" s="798">
        <f>IFERROR(IF(X383="",0,CEILING((X383/$H383),1)*$H383),"")</f>
        <v>151.20000000000002</v>
      </c>
      <c r="Z383" s="36">
        <f>IFERROR(IF(Y383=0,"",ROUNDUP(Y383/H383,0)*0.02175),"")</f>
        <v>0.39149999999999996</v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160.07142857142858</v>
      </c>
      <c r="BN383" s="64">
        <f>IFERROR(Y383*I383/H383,"0")</f>
        <v>161.35200000000003</v>
      </c>
      <c r="BO383" s="64">
        <f>IFERROR(1/J383*(X383/H383),"0")</f>
        <v>0.31887755102040816</v>
      </c>
      <c r="BP383" s="64">
        <f>IFERROR(1/J383*(Y383/H383),"0")</f>
        <v>0.3214285714285714</v>
      </c>
    </row>
    <row r="384" spans="1:68" ht="37.5" hidden="1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17.857142857142858</v>
      </c>
      <c r="Y387" s="799">
        <f>IFERROR(Y383/H383,"0")+IFERROR(Y384/H384,"0")+IFERROR(Y385/H385,"0")+IFERROR(Y386/H386,"0")</f>
        <v>18</v>
      </c>
      <c r="Z387" s="799">
        <f>IFERROR(IF(Z383="",0,Z383),"0")+IFERROR(IF(Z384="",0,Z384),"0")+IFERROR(IF(Z385="",0,Z385),"0")+IFERROR(IF(Z386="",0,Z386),"0")</f>
        <v>0.39149999999999996</v>
      </c>
      <c r="AA387" s="800"/>
      <c r="AB387" s="800"/>
      <c r="AC387" s="800"/>
    </row>
    <row r="388" spans="1:68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150</v>
      </c>
      <c r="Y388" s="799">
        <f>IFERROR(SUM(Y383:Y386),"0")</f>
        <v>151.20000000000002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3000</v>
      </c>
      <c r="Y417" s="798">
        <f t="shared" si="87"/>
        <v>3000</v>
      </c>
      <c r="Z417" s="36">
        <f>IFERROR(IF(Y417=0,"",ROUNDUP(Y417/H417,0)*0.02175),"")</f>
        <v>4.3499999999999996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3096</v>
      </c>
      <c r="BN417" s="64">
        <f t="shared" si="89"/>
        <v>3096</v>
      </c>
      <c r="BO417" s="64">
        <f t="shared" si="90"/>
        <v>4.1666666666666661</v>
      </c>
      <c r="BP417" s="64">
        <f t="shared" si="91"/>
        <v>4.1666666666666661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2500</v>
      </c>
      <c r="Y419" s="798">
        <f t="shared" si="87"/>
        <v>2505</v>
      </c>
      <c r="Z419" s="36">
        <f>IFERROR(IF(Y419=0,"",ROUNDUP(Y419/H419,0)*0.02175),"")</f>
        <v>3.6322499999999995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2580</v>
      </c>
      <c r="BN419" s="64">
        <f t="shared" si="89"/>
        <v>2585.1600000000003</v>
      </c>
      <c r="BO419" s="64">
        <f t="shared" si="90"/>
        <v>3.4722222222222219</v>
      </c>
      <c r="BP419" s="64">
        <f t="shared" si="91"/>
        <v>3.4791666666666665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2000</v>
      </c>
      <c r="Y421" s="798">
        <f t="shared" si="87"/>
        <v>2010</v>
      </c>
      <c r="Z421" s="36">
        <f>IFERROR(IF(Y421=0,"",ROUNDUP(Y421/H421,0)*0.02175),"")</f>
        <v>2.9144999999999999</v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2064</v>
      </c>
      <c r="BN421" s="64">
        <f t="shared" si="89"/>
        <v>2074.3200000000002</v>
      </c>
      <c r="BO421" s="64">
        <f t="shared" si="90"/>
        <v>2.7777777777777777</v>
      </c>
      <c r="BP421" s="64">
        <f t="shared" si="91"/>
        <v>2.7916666666666665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500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501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10.896749999999999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7500</v>
      </c>
      <c r="Y428" s="799">
        <f>IFERROR(SUM(Y416:Y426),"0")</f>
        <v>7515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2500</v>
      </c>
      <c r="Y430" s="798">
        <f>IFERROR(IF(X430="",0,CEILING((X430/$H430),1)*$H430),"")</f>
        <v>2505</v>
      </c>
      <c r="Z430" s="36">
        <f>IFERROR(IF(Y430=0,"",ROUNDUP(Y430/H430,0)*0.02175),"")</f>
        <v>3.6322499999999995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2580</v>
      </c>
      <c r="BN430" s="64">
        <f>IFERROR(Y430*I430/H430,"0")</f>
        <v>2585.1600000000003</v>
      </c>
      <c r="BO430" s="64">
        <f>IFERROR(1/J430*(X430/H430),"0")</f>
        <v>3.4722222222222219</v>
      </c>
      <c r="BP430" s="64">
        <f>IFERROR(1/J430*(Y430/H430),"0")</f>
        <v>3.4791666666666665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166.66666666666666</v>
      </c>
      <c r="Y432" s="799">
        <f>IFERROR(Y430/H430,"0")+IFERROR(Y431/H431,"0")</f>
        <v>167</v>
      </c>
      <c r="Z432" s="799">
        <f>IFERROR(IF(Z430="",0,Z430),"0")+IFERROR(IF(Z431="",0,Z431),"0")</f>
        <v>3.6322499999999995</v>
      </c>
      <c r="AA432" s="800"/>
      <c r="AB432" s="800"/>
      <c r="AC432" s="800"/>
    </row>
    <row r="433" spans="1:68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2500</v>
      </c>
      <c r="Y433" s="799">
        <f>IFERROR(SUM(Y430:Y431),"0")</f>
        <v>2505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200</v>
      </c>
      <c r="Y440" s="798">
        <f>IFERROR(IF(X440="",0,CEILING((X440/$H440),1)*$H440),"")</f>
        <v>207</v>
      </c>
      <c r="Z440" s="36">
        <f>IFERROR(IF(Y440=0,"",ROUNDUP(Y440/H440,0)*0.02175),"")</f>
        <v>0.50024999999999997</v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212.53333333333333</v>
      </c>
      <c r="BN440" s="64">
        <f>IFERROR(Y440*I440/H440,"0")</f>
        <v>219.97200000000001</v>
      </c>
      <c r="BO440" s="64">
        <f>IFERROR(1/J440*(X440/H440),"0")</f>
        <v>0.3968253968253968</v>
      </c>
      <c r="BP440" s="64">
        <f>IFERROR(1/J440*(Y440/H440),"0")</f>
        <v>0.4107142857142857</v>
      </c>
    </row>
    <row r="441" spans="1:68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22.222222222222221</v>
      </c>
      <c r="Y441" s="799">
        <f>IFERROR(Y440/H440,"0")</f>
        <v>23</v>
      </c>
      <c r="Z441" s="799">
        <f>IFERROR(IF(Z440="",0,Z440),"0")</f>
        <v>0.50024999999999997</v>
      </c>
      <c r="AA441" s="800"/>
      <c r="AB441" s="800"/>
      <c r="AC441" s="800"/>
    </row>
    <row r="442" spans="1:68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200</v>
      </c>
      <c r="Y442" s="799">
        <f>IFERROR(SUM(Y440:Y440),"0")</f>
        <v>207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100</v>
      </c>
      <c r="Y456" s="798">
        <f>IFERROR(IF(X456="",0,CEILING((X456/$H456),1)*$H456),"")</f>
        <v>100.74</v>
      </c>
      <c r="Z456" s="36">
        <f>IFERROR(IF(Y456=0,"",ROUNDUP(Y456/H456,0)*0.00902),"")</f>
        <v>0.20746000000000001</v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106.16438356164385</v>
      </c>
      <c r="BN456" s="64">
        <f>IFERROR(Y456*I456/H456,"0")</f>
        <v>106.95</v>
      </c>
      <c r="BO456" s="64">
        <f>IFERROR(1/J456*(X456/H456),"0")</f>
        <v>0.17296250172962502</v>
      </c>
      <c r="BP456" s="64">
        <f>IFERROR(1/J456*(Y456/H456),"0")</f>
        <v>0.17424242424242425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22.831050228310502</v>
      </c>
      <c r="Y458" s="799">
        <f>IFERROR(Y456/H456,"0")+IFERROR(Y457/H457,"0")</f>
        <v>23</v>
      </c>
      <c r="Z458" s="799">
        <f>IFERROR(IF(Z456="",0,Z456),"0")+IFERROR(IF(Z457="",0,Z457),"0")</f>
        <v>0.20746000000000001</v>
      </c>
      <c r="AA458" s="800"/>
      <c r="AB458" s="800"/>
      <c r="AC458" s="800"/>
    </row>
    <row r="459" spans="1:68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100</v>
      </c>
      <c r="Y459" s="799">
        <f>IFERROR(SUM(Y456:Y457),"0")</f>
        <v>100.74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400</v>
      </c>
      <c r="Y554" s="798">
        <f t="shared" si="109"/>
        <v>401.28000000000003</v>
      </c>
      <c r="Z554" s="36">
        <f t="shared" si="110"/>
        <v>0.90895999999999999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427.27272727272725</v>
      </c>
      <c r="BN554" s="64">
        <f t="shared" si="112"/>
        <v>428.64</v>
      </c>
      <c r="BO554" s="64">
        <f t="shared" si="113"/>
        <v>0.72843822843822836</v>
      </c>
      <c r="BP554" s="64">
        <f t="shared" si="114"/>
        <v>0.73076923076923084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75.757575757575751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76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0.90895999999999999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400</v>
      </c>
      <c r="Y567" s="799">
        <f>IFERROR(SUM(Y551:Y565),"0")</f>
        <v>401.28000000000003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150</v>
      </c>
      <c r="Y570" s="798">
        <f>IFERROR(IF(X570="",0,CEILING((X570/$H570),1)*$H570),"")</f>
        <v>153.12</v>
      </c>
      <c r="Z570" s="36">
        <f>IFERROR(IF(Y570=0,"",ROUNDUP(Y570/H570,0)*0.01196),"")</f>
        <v>0.34683999999999998</v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160.22727272727272</v>
      </c>
      <c r="BN570" s="64">
        <f>IFERROR(Y570*I570/H570,"0")</f>
        <v>163.56</v>
      </c>
      <c r="BO570" s="64">
        <f>IFERROR(1/J570*(X570/H570),"0")</f>
        <v>0.27316433566433568</v>
      </c>
      <c r="BP570" s="64">
        <f>IFERROR(1/J570*(Y570/H570),"0")</f>
        <v>0.27884615384615385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28.409090909090907</v>
      </c>
      <c r="Y574" s="799">
        <f>IFERROR(Y569/H569,"0")+IFERROR(Y570/H570,"0")+IFERROR(Y571/H571,"0")+IFERROR(Y572/H572,"0")+IFERROR(Y573/H573,"0")</f>
        <v>29</v>
      </c>
      <c r="Z574" s="799">
        <f>IFERROR(IF(Z569="",0,Z569),"0")+IFERROR(IF(Z570="",0,Z570),"0")+IFERROR(IF(Z571="",0,Z571),"0")+IFERROR(IF(Z572="",0,Z572),"0")+IFERROR(IF(Z573="",0,Z573),"0")</f>
        <v>0.34683999999999998</v>
      </c>
      <c r="AA574" s="800"/>
      <c r="AB574" s="800"/>
      <c r="AC574" s="800"/>
    </row>
    <row r="575" spans="1:68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150</v>
      </c>
      <c r="Y575" s="799">
        <f>IFERROR(SUM(Y569:Y573),"0")</f>
        <v>153.12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100</v>
      </c>
      <c r="Y578" s="798">
        <f t="shared" si="115"/>
        <v>100.32000000000001</v>
      </c>
      <c r="Z578" s="36">
        <f t="shared" si="116"/>
        <v>0.22724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106.81818181818181</v>
      </c>
      <c r="BN578" s="64">
        <f t="shared" si="118"/>
        <v>107.16</v>
      </c>
      <c r="BO578" s="64">
        <f t="shared" si="119"/>
        <v>0.18210955710955709</v>
      </c>
      <c r="BP578" s="64">
        <f t="shared" si="120"/>
        <v>0.18269230769230771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100</v>
      </c>
      <c r="Y580" s="798">
        <f t="shared" si="115"/>
        <v>100.32000000000001</v>
      </c>
      <c r="Z580" s="36">
        <f t="shared" si="116"/>
        <v>0.22724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106.81818181818181</v>
      </c>
      <c r="BN580" s="64">
        <f t="shared" si="118"/>
        <v>107.16</v>
      </c>
      <c r="BO580" s="64">
        <f t="shared" si="119"/>
        <v>0.18210955710955709</v>
      </c>
      <c r="BP580" s="64">
        <f t="shared" si="120"/>
        <v>0.18269230769230771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100</v>
      </c>
      <c r="Y582" s="798">
        <f t="shared" si="115"/>
        <v>100.32000000000001</v>
      </c>
      <c r="Z582" s="36">
        <f t="shared" si="116"/>
        <v>0.22724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106.81818181818181</v>
      </c>
      <c r="BN582" s="64">
        <f t="shared" si="118"/>
        <v>107.16</v>
      </c>
      <c r="BO582" s="64">
        <f t="shared" si="119"/>
        <v>0.18210955710955709</v>
      </c>
      <c r="BP582" s="64">
        <f t="shared" si="120"/>
        <v>0.18269230769230771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56.818181818181813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57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0.68171999999999999</v>
      </c>
      <c r="AA592" s="800"/>
      <c r="AB592" s="800"/>
      <c r="AC592" s="800"/>
    </row>
    <row r="593" spans="1:68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300</v>
      </c>
      <c r="Y593" s="799">
        <f>IFERROR(SUM(Y577:Y591),"0")</f>
        <v>300.96000000000004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11550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11593.5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11967.834802032063</v>
      </c>
      <c r="Y685" s="799">
        <f>IFERROR(SUM(BN22:BN681),"0")</f>
        <v>12013.313999999998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17</v>
      </c>
      <c r="Y686" s="38">
        <f>ROUNDUP(SUM(BP22:BP681),0)</f>
        <v>17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12392.834802032063</v>
      </c>
      <c r="Y687" s="799">
        <f>GrossWeightTotalR+PalletQtyTotalR*25</f>
        <v>12438.313999999998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913.7100786073388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918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18.087729999999997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259.20000000000005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151.20000000000002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10227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100.74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855.36000000000024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1 550,00"/>
        <filter val="11 967,83"/>
        <filter val="12 392,83"/>
        <filter val="13,89"/>
        <filter val="150,00"/>
        <filter val="166,67"/>
        <filter val="17"/>
        <filter val="17,86"/>
        <filter val="2 000,00"/>
        <filter val="2 500,00"/>
        <filter val="200,00"/>
        <filter val="22,22"/>
        <filter val="22,83"/>
        <filter val="28,41"/>
        <filter val="3 000,00"/>
        <filter val="300,00"/>
        <filter val="400,00"/>
        <filter val="500,00"/>
        <filter val="56,82"/>
        <filter val="7 500,00"/>
        <filter val="75,76"/>
        <filter val="9,26"/>
        <filter val="913,71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2025-01-10T11:02:23Z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