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ЗПФ филиалы\"/>
    </mc:Choice>
  </mc:AlternateContent>
  <xr:revisionPtr revIDLastSave="0" documentId="13_ncr:1_{14986F26-6440-49D1-89AB-DD78B1B18D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O7" i="1" l="1"/>
  <c r="O8" i="1"/>
  <c r="O9" i="1"/>
  <c r="O10" i="1"/>
  <c r="O11" i="1"/>
  <c r="O12" i="1"/>
  <c r="O13" i="1"/>
  <c r="O14" i="1"/>
  <c r="O15" i="1"/>
  <c r="O16" i="1"/>
  <c r="O17" i="1"/>
  <c r="U17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P32" i="1" s="1"/>
  <c r="O33" i="1"/>
  <c r="O34" i="1"/>
  <c r="O35" i="1"/>
  <c r="O36" i="1"/>
  <c r="O37" i="1"/>
  <c r="O38" i="1"/>
  <c r="O39" i="1"/>
  <c r="O40" i="1"/>
  <c r="O41" i="1"/>
  <c r="O42" i="1"/>
  <c r="O43" i="1"/>
  <c r="P43" i="1" s="1"/>
  <c r="O44" i="1"/>
  <c r="O45" i="1"/>
  <c r="O46" i="1"/>
  <c r="O47" i="1"/>
  <c r="P47" i="1" s="1"/>
  <c r="O48" i="1"/>
  <c r="O49" i="1"/>
  <c r="O50" i="1"/>
  <c r="O51" i="1"/>
  <c r="O52" i="1"/>
  <c r="O53" i="1"/>
  <c r="O54" i="1"/>
  <c r="O55" i="1"/>
  <c r="O56" i="1"/>
  <c r="O57" i="1"/>
  <c r="O58" i="1"/>
  <c r="U58" i="1" s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6" i="1"/>
  <c r="U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AH58" i="1"/>
  <c r="AL58" i="1" s="1"/>
  <c r="AF58" i="1"/>
  <c r="Q58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AH17" i="1"/>
  <c r="AL17" i="1" s="1"/>
  <c r="AF17" i="1"/>
  <c r="Q17" i="1"/>
  <c r="T17" i="1" s="1"/>
  <c r="K17" i="1"/>
  <c r="K16" i="1"/>
  <c r="K15" i="1"/>
  <c r="K14" i="1"/>
  <c r="K13" i="1"/>
  <c r="K12" i="1"/>
  <c r="K11" i="1"/>
  <c r="K10" i="1"/>
  <c r="K9" i="1"/>
  <c r="K8" i="1"/>
  <c r="K7" i="1"/>
  <c r="AH6" i="1"/>
  <c r="AL6" i="1" s="1"/>
  <c r="AF6" i="1"/>
  <c r="Q6" i="1"/>
  <c r="K6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F47" i="1" l="1"/>
  <c r="AH47" i="1"/>
  <c r="U74" i="1"/>
  <c r="P74" i="1"/>
  <c r="U72" i="1"/>
  <c r="P72" i="1"/>
  <c r="U70" i="1"/>
  <c r="U66" i="1"/>
  <c r="P66" i="1"/>
  <c r="U64" i="1"/>
  <c r="P64" i="1"/>
  <c r="U62" i="1"/>
  <c r="P62" i="1"/>
  <c r="U56" i="1"/>
  <c r="P56" i="1"/>
  <c r="U54" i="1"/>
  <c r="P54" i="1"/>
  <c r="U52" i="1"/>
  <c r="P52" i="1"/>
  <c r="U50" i="1"/>
  <c r="U48" i="1"/>
  <c r="P48" i="1"/>
  <c r="U46" i="1"/>
  <c r="P46" i="1"/>
  <c r="U44" i="1"/>
  <c r="P44" i="1"/>
  <c r="U42" i="1"/>
  <c r="P42" i="1"/>
  <c r="U40" i="1"/>
  <c r="U38" i="1"/>
  <c r="P38" i="1"/>
  <c r="U36" i="1"/>
  <c r="U32" i="1"/>
  <c r="U30" i="1"/>
  <c r="P30" i="1"/>
  <c r="U28" i="1"/>
  <c r="P28" i="1"/>
  <c r="U26" i="1"/>
  <c r="P26" i="1"/>
  <c r="U24" i="1"/>
  <c r="U22" i="1"/>
  <c r="P22" i="1"/>
  <c r="U20" i="1"/>
  <c r="U18" i="1"/>
  <c r="P18" i="1"/>
  <c r="U16" i="1"/>
  <c r="U14" i="1"/>
  <c r="U12" i="1"/>
  <c r="P12" i="1"/>
  <c r="U10" i="1"/>
  <c r="P10" i="1"/>
  <c r="U8" i="1"/>
  <c r="P8" i="1"/>
  <c r="U75" i="1"/>
  <c r="P75" i="1"/>
  <c r="U73" i="1"/>
  <c r="P73" i="1"/>
  <c r="U71" i="1"/>
  <c r="P71" i="1"/>
  <c r="U69" i="1"/>
  <c r="P69" i="1"/>
  <c r="U65" i="1"/>
  <c r="P65" i="1"/>
  <c r="U63" i="1"/>
  <c r="U61" i="1"/>
  <c r="U59" i="1"/>
  <c r="P59" i="1"/>
  <c r="U57" i="1"/>
  <c r="P57" i="1"/>
  <c r="U53" i="1"/>
  <c r="P53" i="1"/>
  <c r="U51" i="1"/>
  <c r="P51" i="1"/>
  <c r="U49" i="1"/>
  <c r="P49" i="1"/>
  <c r="U45" i="1"/>
  <c r="U43" i="1"/>
  <c r="U41" i="1"/>
  <c r="U39" i="1"/>
  <c r="P39" i="1"/>
  <c r="U37" i="1"/>
  <c r="U35" i="1"/>
  <c r="U33" i="1"/>
  <c r="U31" i="1"/>
  <c r="P31" i="1"/>
  <c r="U29" i="1"/>
  <c r="P29" i="1"/>
  <c r="U27" i="1"/>
  <c r="P27" i="1"/>
  <c r="U25" i="1"/>
  <c r="P25" i="1"/>
  <c r="U23" i="1"/>
  <c r="U19" i="1"/>
  <c r="P19" i="1"/>
  <c r="U15" i="1"/>
  <c r="U13" i="1"/>
  <c r="U11" i="1"/>
  <c r="P11" i="1"/>
  <c r="U9" i="1"/>
  <c r="P9" i="1"/>
  <c r="U7" i="1"/>
  <c r="P7" i="1"/>
  <c r="T68" i="1"/>
  <c r="U68" i="1"/>
  <c r="T60" i="1"/>
  <c r="U60" i="1"/>
  <c r="T34" i="1"/>
  <c r="U34" i="1"/>
  <c r="T6" i="1"/>
  <c r="T58" i="1"/>
  <c r="T67" i="1"/>
  <c r="U67" i="1"/>
  <c r="T55" i="1"/>
  <c r="U55" i="1"/>
  <c r="U47" i="1"/>
  <c r="T21" i="1"/>
  <c r="U21" i="1"/>
  <c r="O5" i="1"/>
  <c r="AI58" i="1"/>
  <c r="K5" i="1"/>
  <c r="AI6" i="1"/>
  <c r="AI17" i="1"/>
  <c r="AI47" i="1" l="1"/>
  <c r="AL47" i="1"/>
  <c r="Q47" i="1"/>
  <c r="T47" i="1" s="1"/>
  <c r="AH7" i="1"/>
  <c r="P5" i="1"/>
  <c r="AF7" i="1"/>
  <c r="AH9" i="1"/>
  <c r="AF9" i="1"/>
  <c r="AH11" i="1"/>
  <c r="AF11" i="1"/>
  <c r="AH13" i="1"/>
  <c r="AF13" i="1"/>
  <c r="AH15" i="1"/>
  <c r="AF15" i="1"/>
  <c r="AH19" i="1"/>
  <c r="AF19" i="1"/>
  <c r="AF23" i="1"/>
  <c r="AH23" i="1"/>
  <c r="AF25" i="1"/>
  <c r="AH25" i="1"/>
  <c r="AF27" i="1"/>
  <c r="AH27" i="1"/>
  <c r="AF29" i="1"/>
  <c r="AH29" i="1"/>
  <c r="AF31" i="1"/>
  <c r="AH31" i="1"/>
  <c r="AF33" i="1"/>
  <c r="AH33" i="1"/>
  <c r="AH35" i="1"/>
  <c r="AF35" i="1"/>
  <c r="AH37" i="1"/>
  <c r="AF37" i="1"/>
  <c r="AH39" i="1"/>
  <c r="AF39" i="1"/>
  <c r="AH41" i="1"/>
  <c r="AF41" i="1"/>
  <c r="AH43" i="1"/>
  <c r="AF43" i="1"/>
  <c r="AH45" i="1"/>
  <c r="AF45" i="1"/>
  <c r="AF49" i="1"/>
  <c r="AH49" i="1"/>
  <c r="AF51" i="1"/>
  <c r="AH51" i="1"/>
  <c r="AF53" i="1"/>
  <c r="AH53" i="1"/>
  <c r="AH57" i="1"/>
  <c r="AF57" i="1"/>
  <c r="AH59" i="1"/>
  <c r="AF59" i="1"/>
  <c r="AF61" i="1"/>
  <c r="AH61" i="1"/>
  <c r="AF63" i="1"/>
  <c r="AH63" i="1"/>
  <c r="AH65" i="1"/>
  <c r="AF65" i="1"/>
  <c r="AH69" i="1"/>
  <c r="AF69" i="1"/>
  <c r="AH71" i="1"/>
  <c r="AF71" i="1"/>
  <c r="AH73" i="1"/>
  <c r="AF73" i="1"/>
  <c r="AH75" i="1"/>
  <c r="AF75" i="1"/>
  <c r="AH8" i="1"/>
  <c r="AF8" i="1"/>
  <c r="AH10" i="1"/>
  <c r="AF10" i="1"/>
  <c r="AH12" i="1"/>
  <c r="AF12" i="1"/>
  <c r="AH14" i="1"/>
  <c r="AF14" i="1"/>
  <c r="AH16" i="1"/>
  <c r="AF16" i="1"/>
  <c r="AH18" i="1"/>
  <c r="AF18" i="1"/>
  <c r="AH20" i="1"/>
  <c r="AF20" i="1"/>
  <c r="AF22" i="1"/>
  <c r="AH22" i="1"/>
  <c r="AF24" i="1"/>
  <c r="AH24" i="1"/>
  <c r="AF26" i="1"/>
  <c r="AH26" i="1"/>
  <c r="AF28" i="1"/>
  <c r="AH28" i="1"/>
  <c r="AF30" i="1"/>
  <c r="AH30" i="1"/>
  <c r="AF32" i="1"/>
  <c r="AH32" i="1"/>
  <c r="AH36" i="1"/>
  <c r="AF36" i="1"/>
  <c r="AH38" i="1"/>
  <c r="AF38" i="1"/>
  <c r="AH40" i="1"/>
  <c r="AF40" i="1"/>
  <c r="AH42" i="1"/>
  <c r="AF42" i="1"/>
  <c r="AH44" i="1"/>
  <c r="AF44" i="1"/>
  <c r="AH46" i="1"/>
  <c r="AF46" i="1"/>
  <c r="AF48" i="1"/>
  <c r="AH48" i="1"/>
  <c r="AF50" i="1"/>
  <c r="AH50" i="1"/>
  <c r="AF52" i="1"/>
  <c r="AH52" i="1"/>
  <c r="AF54" i="1"/>
  <c r="AH54" i="1"/>
  <c r="AH56" i="1"/>
  <c r="AF56" i="1"/>
  <c r="AF62" i="1"/>
  <c r="AH62" i="1"/>
  <c r="AH64" i="1"/>
  <c r="AF64" i="1"/>
  <c r="AH66" i="1"/>
  <c r="AF66" i="1"/>
  <c r="AH70" i="1"/>
  <c r="AF70" i="1"/>
  <c r="AH72" i="1"/>
  <c r="AF72" i="1"/>
  <c r="AH74" i="1"/>
  <c r="AF74" i="1"/>
  <c r="AI62" i="1" l="1"/>
  <c r="Q62" i="1"/>
  <c r="T62" i="1" s="1"/>
  <c r="AL62" i="1"/>
  <c r="AI54" i="1"/>
  <c r="Q54" i="1"/>
  <c r="T54" i="1" s="1"/>
  <c r="AL54" i="1"/>
  <c r="AI52" i="1"/>
  <c r="Q52" i="1"/>
  <c r="T52" i="1" s="1"/>
  <c r="AL52" i="1"/>
  <c r="AI50" i="1"/>
  <c r="Q50" i="1"/>
  <c r="T50" i="1" s="1"/>
  <c r="AL50" i="1"/>
  <c r="AI48" i="1"/>
  <c r="Q48" i="1"/>
  <c r="T48" i="1" s="1"/>
  <c r="AL48" i="1"/>
  <c r="AI32" i="1"/>
  <c r="Q32" i="1"/>
  <c r="T32" i="1" s="1"/>
  <c r="AL32" i="1"/>
  <c r="AI30" i="1"/>
  <c r="Q30" i="1"/>
  <c r="T30" i="1" s="1"/>
  <c r="AL30" i="1"/>
  <c r="AI28" i="1"/>
  <c r="Q28" i="1"/>
  <c r="T28" i="1" s="1"/>
  <c r="AL28" i="1"/>
  <c r="AI26" i="1"/>
  <c r="Q26" i="1"/>
  <c r="T26" i="1" s="1"/>
  <c r="AL26" i="1"/>
  <c r="AI24" i="1"/>
  <c r="Q24" i="1"/>
  <c r="T24" i="1" s="1"/>
  <c r="AL24" i="1"/>
  <c r="AL22" i="1"/>
  <c r="Q22" i="1"/>
  <c r="T22" i="1" s="1"/>
  <c r="AI22" i="1"/>
  <c r="AL63" i="1"/>
  <c r="Q63" i="1"/>
  <c r="T63" i="1" s="1"/>
  <c r="AI63" i="1"/>
  <c r="AI61" i="1"/>
  <c r="Q61" i="1"/>
  <c r="T61" i="1" s="1"/>
  <c r="AL61" i="1"/>
  <c r="AI53" i="1"/>
  <c r="Q53" i="1"/>
  <c r="T53" i="1" s="1"/>
  <c r="AL53" i="1"/>
  <c r="AI51" i="1"/>
  <c r="Q51" i="1"/>
  <c r="T51" i="1" s="1"/>
  <c r="AL51" i="1"/>
  <c r="AI49" i="1"/>
  <c r="Q49" i="1"/>
  <c r="T49" i="1" s="1"/>
  <c r="AL49" i="1"/>
  <c r="AI33" i="1"/>
  <c r="Q33" i="1"/>
  <c r="T33" i="1" s="1"/>
  <c r="AL33" i="1"/>
  <c r="AI31" i="1"/>
  <c r="Q31" i="1"/>
  <c r="T31" i="1" s="1"/>
  <c r="AL31" i="1"/>
  <c r="AI29" i="1"/>
  <c r="Q29" i="1"/>
  <c r="T29" i="1" s="1"/>
  <c r="AL29" i="1"/>
  <c r="AI27" i="1"/>
  <c r="Q27" i="1"/>
  <c r="T27" i="1" s="1"/>
  <c r="AL27" i="1"/>
  <c r="AI25" i="1"/>
  <c r="Q25" i="1"/>
  <c r="T25" i="1" s="1"/>
  <c r="AL25" i="1"/>
  <c r="AI23" i="1"/>
  <c r="Q23" i="1"/>
  <c r="T23" i="1" s="1"/>
  <c r="AL23" i="1"/>
  <c r="AF5" i="1"/>
  <c r="AL7" i="1"/>
  <c r="Q7" i="1"/>
  <c r="AI7" i="1"/>
  <c r="AH5" i="1"/>
  <c r="AL74" i="1"/>
  <c r="Q74" i="1"/>
  <c r="T74" i="1" s="1"/>
  <c r="AI74" i="1"/>
  <c r="AL72" i="1"/>
  <c r="Q72" i="1"/>
  <c r="T72" i="1" s="1"/>
  <c r="AI72" i="1"/>
  <c r="AL70" i="1"/>
  <c r="Q70" i="1"/>
  <c r="T70" i="1" s="1"/>
  <c r="AI70" i="1"/>
  <c r="AL66" i="1"/>
  <c r="Q66" i="1"/>
  <c r="T66" i="1" s="1"/>
  <c r="AI66" i="1"/>
  <c r="AL64" i="1"/>
  <c r="Q64" i="1"/>
  <c r="T64" i="1" s="1"/>
  <c r="AI64" i="1"/>
  <c r="AL56" i="1"/>
  <c r="Q56" i="1"/>
  <c r="T56" i="1" s="1"/>
  <c r="AI56" i="1"/>
  <c r="AL46" i="1"/>
  <c r="Q46" i="1"/>
  <c r="T46" i="1" s="1"/>
  <c r="AI46" i="1"/>
  <c r="AI44" i="1"/>
  <c r="Q44" i="1"/>
  <c r="T44" i="1" s="1"/>
  <c r="AL44" i="1"/>
  <c r="AI42" i="1"/>
  <c r="Q42" i="1"/>
  <c r="T42" i="1" s="1"/>
  <c r="AL42" i="1"/>
  <c r="AI40" i="1"/>
  <c r="Q40" i="1"/>
  <c r="T40" i="1" s="1"/>
  <c r="AL40" i="1"/>
  <c r="AI38" i="1"/>
  <c r="Q38" i="1"/>
  <c r="T38" i="1" s="1"/>
  <c r="AL38" i="1"/>
  <c r="Q36" i="1"/>
  <c r="T36" i="1" s="1"/>
  <c r="AL36" i="1"/>
  <c r="AI36" i="1"/>
  <c r="AL20" i="1"/>
  <c r="Q20" i="1"/>
  <c r="T20" i="1" s="1"/>
  <c r="AI20" i="1"/>
  <c r="AL18" i="1"/>
  <c r="Q18" i="1"/>
  <c r="T18" i="1" s="1"/>
  <c r="AI18" i="1"/>
  <c r="AL16" i="1"/>
  <c r="Q16" i="1"/>
  <c r="T16" i="1" s="1"/>
  <c r="AI16" i="1"/>
  <c r="AL14" i="1"/>
  <c r="Q14" i="1"/>
  <c r="T14" i="1" s="1"/>
  <c r="AI14" i="1"/>
  <c r="AL12" i="1"/>
  <c r="Q12" i="1"/>
  <c r="T12" i="1" s="1"/>
  <c r="AI12" i="1"/>
  <c r="AL10" i="1"/>
  <c r="Q10" i="1"/>
  <c r="T10" i="1" s="1"/>
  <c r="AI10" i="1"/>
  <c r="AL8" i="1"/>
  <c r="Q8" i="1"/>
  <c r="T8" i="1" s="1"/>
  <c r="AI8" i="1"/>
  <c r="AL75" i="1"/>
  <c r="Q75" i="1"/>
  <c r="T75" i="1" s="1"/>
  <c r="AI75" i="1"/>
  <c r="AL73" i="1"/>
  <c r="Q73" i="1"/>
  <c r="T73" i="1" s="1"/>
  <c r="AI73" i="1"/>
  <c r="AL71" i="1"/>
  <c r="Q71" i="1"/>
  <c r="T71" i="1" s="1"/>
  <c r="AI71" i="1"/>
  <c r="AL69" i="1"/>
  <c r="Q69" i="1"/>
  <c r="T69" i="1" s="1"/>
  <c r="AI69" i="1"/>
  <c r="AL65" i="1"/>
  <c r="Q65" i="1"/>
  <c r="T65" i="1" s="1"/>
  <c r="AI65" i="1"/>
  <c r="AL59" i="1"/>
  <c r="Q59" i="1"/>
  <c r="T59" i="1" s="1"/>
  <c r="AI59" i="1"/>
  <c r="AL57" i="1"/>
  <c r="Q57" i="1"/>
  <c r="T57" i="1" s="1"/>
  <c r="AI57" i="1"/>
  <c r="AL45" i="1"/>
  <c r="Q45" i="1"/>
  <c r="T45" i="1" s="1"/>
  <c r="AI45" i="1"/>
  <c r="AI43" i="1"/>
  <c r="Q43" i="1"/>
  <c r="T43" i="1" s="1"/>
  <c r="AL43" i="1"/>
  <c r="AI41" i="1"/>
  <c r="Q41" i="1"/>
  <c r="T41" i="1" s="1"/>
  <c r="AL41" i="1"/>
  <c r="AI39" i="1"/>
  <c r="Q39" i="1"/>
  <c r="T39" i="1" s="1"/>
  <c r="AL39" i="1"/>
  <c r="AI37" i="1"/>
  <c r="Q37" i="1"/>
  <c r="T37" i="1" s="1"/>
  <c r="AL37" i="1"/>
  <c r="AI35" i="1"/>
  <c r="Q35" i="1"/>
  <c r="T35" i="1" s="1"/>
  <c r="AL35" i="1"/>
  <c r="AL19" i="1"/>
  <c r="Q19" i="1"/>
  <c r="T19" i="1" s="1"/>
  <c r="AI19" i="1"/>
  <c r="AL15" i="1"/>
  <c r="Q15" i="1"/>
  <c r="T15" i="1" s="1"/>
  <c r="AI15" i="1"/>
  <c r="AL13" i="1"/>
  <c r="Q13" i="1"/>
  <c r="T13" i="1" s="1"/>
  <c r="AI13" i="1"/>
  <c r="AL11" i="1"/>
  <c r="Q11" i="1"/>
  <c r="T11" i="1" s="1"/>
  <c r="AI11" i="1"/>
  <c r="AL9" i="1"/>
  <c r="Q9" i="1"/>
  <c r="T9" i="1" s="1"/>
  <c r="AI9" i="1"/>
  <c r="T7" i="1" l="1"/>
  <c r="Q5" i="1"/>
  <c r="AI5" i="1"/>
  <c r="AL5" i="1"/>
</calcChain>
</file>

<file path=xl/sharedStrings.xml><?xml version="1.0" encoding="utf-8"?>
<sst xmlns="http://schemas.openxmlformats.org/spreadsheetml/2006/main" count="323" uniqueCount="139">
  <si>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</si>
  <si>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</si>
  <si>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</si>
  <si>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</si>
  <si>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</si>
  <si>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</si>
  <si>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</si>
  <si>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</si>
  <si>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</si>
  <si>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</si>
  <si>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</si>
  <si>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</si>
  <si>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</si>
  <si>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</si>
  <si>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</si>
  <si>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</si>
  <si>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</si>
  <si>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</si>
  <si>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</si>
  <si>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</si>
  <si>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</si>
  <si>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</si>
  <si>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</si>
  <si>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</si>
  <si>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</si>
  <si>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</si>
  <si>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</si>
  <si>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</si>
  <si>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</si>
  <si>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</si>
  <si>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</si>
  <si>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09,01,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</si>
  <si>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</si>
  <si>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</si>
  <si>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</si>
  <si>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</si>
  <si>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</si>
  <si>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</si>
  <si>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</si>
  <si>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</si>
  <si>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</si>
  <si>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</si>
  <si>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</si>
  <si>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</si>
  <si>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</si>
  <si>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 / 30,12,24 филиал обнулил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</si>
  <si>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</si>
  <si>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</si>
  <si>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</si>
  <si>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</si>
  <si>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26,12,24 филиал обнулил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</si>
  <si>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</si>
  <si>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</si>
  <si>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</si>
  <si>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</si>
  <si>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</si>
  <si>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</si>
  <si>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новинка / нет в бланке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</si>
  <si>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</si>
  <si>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</si>
  <si>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</si>
  <si>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</si>
  <si>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</si>
  <si>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</si>
  <si>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</si>
  <si>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</si>
  <si>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</si>
  <si>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есть дубль / 26,12,24 филиал обнулил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</si>
  <si>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</si>
  <si>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</si>
  <si>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</si>
  <si>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</si>
  <si>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</si>
  <si>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</si>
  <si>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</si>
  <si>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20,12,24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</si>
  <si>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</si>
  <si>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</si>
  <si>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</si>
  <si>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</si>
  <si>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</si>
  <si>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</si>
  <si>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</si>
  <si>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новинка / 30,12,24 филиал обнулил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</si>
  <si>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</si>
  <si>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</si>
  <si>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</si>
  <si>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</si>
  <si>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</si>
  <si>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</si>
  <si>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</si>
  <si>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</si>
  <si>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новинка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</si>
  <si>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</si>
  <si>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</si>
  <si>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</si>
  <si>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</si>
  <si>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</si>
  <si>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</si>
  <si>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</si>
  <si>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продажу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</si>
  <si>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</si>
  <si>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</si>
  <si>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</si>
  <si>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</si>
  <si>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</si>
  <si>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</si>
  <si>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</si>
  <si>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</si>
  <si>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</si>
  <si>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</si>
  <si>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</si>
  <si>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</si>
  <si>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</si>
  <si>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нужно увеличить продажи / ротация на мини-пиццу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</si>
  <si>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</si>
  <si>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</si>
  <si>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</si>
  <si>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</si>
  <si>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</si>
  <si>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</si>
  <si>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</si>
  <si>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</si>
  <si>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</si>
  <si>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</si>
  <si>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</si>
  <si>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</si>
  <si>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</si>
  <si>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</si>
  <si>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</si>
  <si>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</si>
  <si>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</si>
  <si>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</si>
  <si>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</si>
  <si>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ротация на новинку</t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</si>
  <si>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</si>
  <si>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</rPr>
      <t xml:space="preserve"> / сети / 26,12,24 филиал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</si>
  <si>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  <family val="2"/>
        <charset val="204"/>
      </rPr>
      <t xml:space="preserve"> / новинка, SU003529</t>
    </r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</si>
  <si>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</rPr>
      <t xml:space="preserve"> / новинка, SU003385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</si>
</sst>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20" customWidth="1"/>
    <col min="8" max="8" width="5" customWidth="1"/>
    <col min="9" max="9" width="12" customWidth="1"/>
    <col min="10" max="10" width="7" customWidth="1"/>
    <col min="11" max="11" width="6.140625" customWidth="1"/>
    <col min="12" max="14" width="0.7109375" customWidth="1"/>
    <col min="15" max="15" width="5.85546875" customWidth="1"/>
    <col min="16" max="17" width="8.5703125" customWidth="1"/>
    <col min="18" max="18" width="7" customWidth="1"/>
    <col min="19" max="19" width="21" customWidth="1"/>
    <col min="20" max="21" width="5" customWidth="1"/>
    <col min="22" max="30" width="6" customWidth="1"/>
    <col min="31" max="31" width="25" customWidth="1"/>
    <col min="32" max="32" width="7" customWidth="1"/>
    <col min="33" max="33" width="7" style="20" customWidth="1"/>
    <col min="34" max="34" width="7" style="26" customWidth="1"/>
    <col min="35" max="35" width="7" customWidth="1"/>
    <col min="36" max="37" width="5.28515625" customWidth="1"/>
    <col min="38" max="38" width="7" style="26" customWidth="1"/>
    <col min="3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6"/>
      <c r="AH1" s="21"/>
      <c r="AI1" s="1"/>
      <c r="AJ1" s="1"/>
      <c r="AK1" s="1"/>
      <c r="AL1" s="2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6"/>
      <c r="AH2" s="21"/>
      <c r="AI2" s="1"/>
      <c r="AJ2" s="1"/>
      <c r="AK2" s="1"/>
      <c r="AL2" s="2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17" t="s">
        <v>24</v>
      </c>
      <c r="AH3" s="22" t="s">
        <v>25</v>
      </c>
      <c r="AI3" s="2" t="s">
        <v>26</v>
      </c>
      <c r="AJ3" s="2" t="s">
        <v>27</v>
      </c>
      <c r="AK3" s="2" t="s">
        <v>28</v>
      </c>
      <c r="AL3" s="22" t="s">
        <v>29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6"/>
      <c r="H4" s="1"/>
      <c r="I4" s="1"/>
      <c r="J4" s="1"/>
      <c r="K4" s="1"/>
      <c r="L4" s="1"/>
      <c r="M4" s="1"/>
      <c r="N4" s="1" t="s">
        <v>133</v>
      </c>
      <c r="O4" s="1" t="s">
        <v>31</v>
      </c>
      <c r="P4" s="1"/>
      <c r="Q4" s="1"/>
      <c r="R4" s="1"/>
      <c r="S4" s="1"/>
      <c r="T4" s="1"/>
      <c r="U4" s="1"/>
      <c r="V4" s="1" t="s">
        <v>30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/>
      <c r="AF4" s="1"/>
      <c r="AG4" s="16"/>
      <c r="AH4" s="21"/>
      <c r="AI4" s="1"/>
      <c r="AJ4" s="1"/>
      <c r="AK4" s="1"/>
      <c r="AL4" s="2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12881.800000000001</v>
      </c>
      <c r="F5" s="4">
        <f>SUM(F6:F496)</f>
        <v>24683.9</v>
      </c>
      <c r="G5" s="16"/>
      <c r="H5" s="1"/>
      <c r="I5" s="1"/>
      <c r="J5" s="4">
        <f>SUM(J6:J496)</f>
        <v>13166.4</v>
      </c>
      <c r="K5" s="4">
        <f>SUM(K6:K496)</f>
        <v>-284.59999999999991</v>
      </c>
      <c r="L5" s="4">
        <f>SUM(L6:L496)</f>
        <v>0</v>
      </c>
      <c r="M5" s="4">
        <f>SUM(M6:M496)</f>
        <v>0</v>
      </c>
      <c r="N5" s="4">
        <f>SUM(N6:N496)</f>
        <v>0</v>
      </c>
      <c r="O5" s="4">
        <f>SUM(O6:O496)</f>
        <v>3220.4500000000003</v>
      </c>
      <c r="P5" s="4">
        <f>SUM(P6:P496)</f>
        <v>22187.75</v>
      </c>
      <c r="Q5" s="4">
        <f>SUM(Q6:Q496)</f>
        <v>22727.599999999995</v>
      </c>
      <c r="R5" s="4">
        <f>SUM(R6:R496)</f>
        <v>0</v>
      </c>
      <c r="S5" s="1"/>
      <c r="T5" s="1"/>
      <c r="U5" s="1"/>
      <c r="V5" s="4">
        <f>SUM(V6:V496)</f>
        <v>2819.9799999999996</v>
      </c>
      <c r="W5" s="4">
        <f>SUM(W6:W496)</f>
        <v>2752.16</v>
      </c>
      <c r="X5" s="4">
        <f>SUM(X6:X496)</f>
        <v>2761.5600000000004</v>
      </c>
      <c r="Y5" s="4">
        <f>SUM(Y6:Y496)</f>
        <v>2322.5599999999995</v>
      </c>
      <c r="Z5" s="4">
        <f>SUM(Z6:Z496)</f>
        <v>2647.0600000000009</v>
      </c>
      <c r="AA5" s="4">
        <f>SUM(AA6:AA496)</f>
        <v>2463.48</v>
      </c>
      <c r="AB5" s="4">
        <f>SUM(AB6:AB496)</f>
        <v>2961.3599999999997</v>
      </c>
      <c r="AC5" s="4">
        <f>SUM(AC6:AC496)</f>
        <v>1874.4999999999998</v>
      </c>
      <c r="AD5" s="4">
        <f>SUM(AD6:AD496)</f>
        <v>1897.3999999999999</v>
      </c>
      <c r="AE5" s="1"/>
      <c r="AF5" s="4">
        <f>SUM(AF6:AF496)</f>
        <v>9597.6075000000001</v>
      </c>
      <c r="AG5" s="16"/>
      <c r="AH5" s="23">
        <f>SUM(AH6:AH496)</f>
        <v>2628</v>
      </c>
      <c r="AI5" s="4">
        <f>SUM(AI6:AI496)</f>
        <v>9932.0799999999981</v>
      </c>
      <c r="AJ5" s="1"/>
      <c r="AK5" s="1"/>
      <c r="AL5" s="23">
        <f>SUM(AL6:AL496)</f>
        <v>28.52680097680097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40</v>
      </c>
      <c r="B6" s="1" t="s">
        <v>41</v>
      </c>
      <c r="C6" s="1">
        <v>90</v>
      </c>
      <c r="D6" s="1"/>
      <c r="E6" s="1">
        <v>90</v>
      </c>
      <c r="F6" s="1"/>
      <c r="G6" s="16">
        <v>1</v>
      </c>
      <c r="H6" s="1">
        <v>90</v>
      </c>
      <c r="I6" s="1" t="s">
        <v>42</v>
      </c>
      <c r="J6" s="1">
        <v>95</v>
      </c>
      <c r="K6" s="1">
        <f t="shared" ref="K6:K34" si="0">E6-J6</f>
        <v>-5</v>
      </c>
      <c r="L6" s="1"/>
      <c r="M6" s="1"/>
      <c r="N6" s="1"/>
      <c r="O6" s="1">
        <f>E6/4</f>
        <v>22.5</v>
      </c>
      <c r="P6" s="5">
        <v>120</v>
      </c>
      <c r="Q6" s="5">
        <f t="shared" ref="Q6:Q20" si="1">AG6*AH6</f>
        <v>120</v>
      </c>
      <c r="R6" s="5"/>
      <c r="S6" s="1"/>
      <c r="T6" s="1">
        <f>(F6+Q6)/O6</f>
        <v>5.333333333333333</v>
      </c>
      <c r="U6" s="1">
        <f>F6/O6</f>
        <v>0</v>
      </c>
      <c r="V6" s="1">
        <v>5</v>
      </c>
      <c r="W6" s="1">
        <v>5</v>
      </c>
      <c r="X6" s="1">
        <v>9</v>
      </c>
      <c r="Y6" s="1">
        <v>8</v>
      </c>
      <c r="Z6" s="1">
        <v>6</v>
      </c>
      <c r="AA6" s="1">
        <v>8</v>
      </c>
      <c r="AB6" s="1">
        <v>12</v>
      </c>
      <c r="AC6" s="1">
        <v>12</v>
      </c>
      <c r="AD6" s="1">
        <v>2</v>
      </c>
      <c r="AE6" s="1"/>
      <c r="AF6" s="1">
        <f>G6*P6</f>
        <v>120</v>
      </c>
      <c r="AG6" s="16">
        <v>5</v>
      </c>
      <c r="AH6" s="21">
        <f t="shared" ref="AH6:AH20" si="2">MROUND(P6, AG6*AJ6)/AG6</f>
        <v>24</v>
      </c>
      <c r="AI6" s="1">
        <f>AH6*AG6*G6</f>
        <v>120</v>
      </c>
      <c r="AJ6" s="1">
        <v>12</v>
      </c>
      <c r="AK6" s="1">
        <v>144</v>
      </c>
      <c r="AL6" s="21">
        <f t="shared" ref="AL6:AL20" si="3">AH6/AK6</f>
        <v>0.16666666666666666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43</v>
      </c>
      <c r="B7" s="1" t="s">
        <v>44</v>
      </c>
      <c r="C7" s="1">
        <v>120</v>
      </c>
      <c r="D7" s="1">
        <v>48</v>
      </c>
      <c r="E7" s="1">
        <v>135</v>
      </c>
      <c r="F7" s="1">
        <v>33</v>
      </c>
      <c r="G7" s="16">
        <v>0.3</v>
      </c>
      <c r="H7" s="1">
        <v>180</v>
      </c>
      <c r="I7" s="1" t="s">
        <v>42</v>
      </c>
      <c r="J7" s="1">
        <v>135</v>
      </c>
      <c r="K7" s="1">
        <f t="shared" si="0"/>
        <v>0</v>
      </c>
      <c r="L7" s="1"/>
      <c r="M7" s="1"/>
      <c r="N7" s="1"/>
      <c r="O7" s="1">
        <f t="shared" ref="O7:O66" si="4">E7/4</f>
        <v>33.75</v>
      </c>
      <c r="P7" s="5">
        <f t="shared" ref="P7:P20" si="5">14*O7-F7</f>
        <v>439.5</v>
      </c>
      <c r="Q7" s="5">
        <f t="shared" si="1"/>
        <v>504</v>
      </c>
      <c r="R7" s="5"/>
      <c r="S7" s="1"/>
      <c r="T7" s="1">
        <f t="shared" ref="T7:T70" si="6">(F7+Q7)/O7</f>
        <v>15.911111111111111</v>
      </c>
      <c r="U7" s="1">
        <f t="shared" ref="U7:U70" si="7">F7/O7</f>
        <v>0.97777777777777775</v>
      </c>
      <c r="V7" s="1">
        <v>38.799999999999997</v>
      </c>
      <c r="W7" s="1">
        <v>32.4</v>
      </c>
      <c r="X7" s="1">
        <v>26.6</v>
      </c>
      <c r="Y7" s="1">
        <v>31.4</v>
      </c>
      <c r="Z7" s="1">
        <v>38</v>
      </c>
      <c r="AA7" s="1">
        <v>33.799999999999997</v>
      </c>
      <c r="AB7" s="1">
        <v>62.2</v>
      </c>
      <c r="AC7" s="1">
        <v>2.4</v>
      </c>
      <c r="AD7" s="1">
        <v>44.4</v>
      </c>
      <c r="AE7" s="1" t="s">
        <v>45</v>
      </c>
      <c r="AF7" s="1">
        <f>G7*P7</f>
        <v>131.85</v>
      </c>
      <c r="AG7" s="16">
        <v>12</v>
      </c>
      <c r="AH7" s="21">
        <f t="shared" si="2"/>
        <v>42</v>
      </c>
      <c r="AI7" s="1">
        <f>AH7*AG7*G7</f>
        <v>151.19999999999999</v>
      </c>
      <c r="AJ7" s="1">
        <v>14</v>
      </c>
      <c r="AK7" s="1">
        <v>70</v>
      </c>
      <c r="AL7" s="21">
        <f t="shared" si="3"/>
        <v>0.6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46</v>
      </c>
      <c r="B8" s="1" t="s">
        <v>44</v>
      </c>
      <c r="C8" s="1">
        <v>513</v>
      </c>
      <c r="D8" s="1">
        <v>168</v>
      </c>
      <c r="E8" s="1">
        <v>353</v>
      </c>
      <c r="F8" s="1">
        <v>328</v>
      </c>
      <c r="G8" s="16">
        <v>0.3</v>
      </c>
      <c r="H8" s="1">
        <v>180</v>
      </c>
      <c r="I8" s="1" t="s">
        <v>42</v>
      </c>
      <c r="J8" s="1">
        <v>353</v>
      </c>
      <c r="K8" s="1">
        <f t="shared" si="0"/>
        <v>0</v>
      </c>
      <c r="L8" s="1"/>
      <c r="M8" s="1"/>
      <c r="N8" s="1"/>
      <c r="O8" s="1">
        <f t="shared" si="4"/>
        <v>88.25</v>
      </c>
      <c r="P8" s="5">
        <f t="shared" si="5"/>
        <v>907.5</v>
      </c>
      <c r="Q8" s="5">
        <f t="shared" si="1"/>
        <v>840</v>
      </c>
      <c r="R8" s="5"/>
      <c r="S8" s="1"/>
      <c r="T8" s="1">
        <f t="shared" si="6"/>
        <v>13.23512747875354</v>
      </c>
      <c r="U8" s="1">
        <f t="shared" si="7"/>
        <v>3.7167138810198299</v>
      </c>
      <c r="V8" s="1">
        <v>75</v>
      </c>
      <c r="W8" s="1">
        <v>92.2</v>
      </c>
      <c r="X8" s="1">
        <v>72.8</v>
      </c>
      <c r="Y8" s="1">
        <v>6.8</v>
      </c>
      <c r="Z8" s="1">
        <v>112.6</v>
      </c>
      <c r="AA8" s="1">
        <v>20.399999999999999</v>
      </c>
      <c r="AB8" s="1">
        <v>67.400000000000006</v>
      </c>
      <c r="AC8" s="1">
        <v>13</v>
      </c>
      <c r="AD8" s="1">
        <v>32.4</v>
      </c>
      <c r="AE8" s="1" t="s">
        <v>45</v>
      </c>
      <c r="AF8" s="1">
        <f>G8*P8</f>
        <v>272.25</v>
      </c>
      <c r="AG8" s="16">
        <v>12</v>
      </c>
      <c r="AH8" s="21">
        <f t="shared" si="2"/>
        <v>70</v>
      </c>
      <c r="AI8" s="1">
        <f>AH8*AG8*G8</f>
        <v>252</v>
      </c>
      <c r="AJ8" s="1">
        <v>14</v>
      </c>
      <c r="AK8" s="1">
        <v>70</v>
      </c>
      <c r="AL8" s="21">
        <f t="shared" si="3"/>
        <v>1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47</v>
      </c>
      <c r="B9" s="1" t="s">
        <v>44</v>
      </c>
      <c r="C9" s="1">
        <v>448</v>
      </c>
      <c r="D9" s="1">
        <v>1008</v>
      </c>
      <c r="E9" s="1">
        <v>522</v>
      </c>
      <c r="F9" s="1">
        <v>934</v>
      </c>
      <c r="G9" s="16">
        <v>0.3</v>
      </c>
      <c r="H9" s="1">
        <v>180</v>
      </c>
      <c r="I9" s="1" t="s">
        <v>42</v>
      </c>
      <c r="J9" s="1">
        <v>521</v>
      </c>
      <c r="K9" s="1">
        <f t="shared" si="0"/>
        <v>1</v>
      </c>
      <c r="L9" s="1"/>
      <c r="M9" s="1"/>
      <c r="N9" s="1"/>
      <c r="O9" s="1">
        <f t="shared" si="4"/>
        <v>130.5</v>
      </c>
      <c r="P9" s="5">
        <f t="shared" si="5"/>
        <v>893</v>
      </c>
      <c r="Q9" s="5">
        <f t="shared" si="1"/>
        <v>840</v>
      </c>
      <c r="R9" s="5"/>
      <c r="S9" s="1"/>
      <c r="T9" s="1">
        <f t="shared" si="6"/>
        <v>13.593869731800766</v>
      </c>
      <c r="U9" s="1">
        <f t="shared" si="7"/>
        <v>7.157088122605364</v>
      </c>
      <c r="V9" s="1">
        <v>114</v>
      </c>
      <c r="W9" s="1">
        <v>128.19999999999999</v>
      </c>
      <c r="X9" s="1">
        <v>92.8</v>
      </c>
      <c r="Y9" s="1">
        <v>56.6</v>
      </c>
      <c r="Z9" s="1">
        <v>150</v>
      </c>
      <c r="AA9" s="1">
        <v>30.6</v>
      </c>
      <c r="AB9" s="1">
        <v>134.6</v>
      </c>
      <c r="AC9" s="1">
        <v>44.6</v>
      </c>
      <c r="AD9" s="1">
        <v>67.599999999999994</v>
      </c>
      <c r="AE9" s="1" t="s">
        <v>48</v>
      </c>
      <c r="AF9" s="1">
        <f>G9*P9</f>
        <v>267.89999999999998</v>
      </c>
      <c r="AG9" s="16">
        <v>12</v>
      </c>
      <c r="AH9" s="21">
        <f t="shared" si="2"/>
        <v>70</v>
      </c>
      <c r="AI9" s="1">
        <f>AH9*AG9*G9</f>
        <v>252</v>
      </c>
      <c r="AJ9" s="1">
        <v>14</v>
      </c>
      <c r="AK9" s="1">
        <v>70</v>
      </c>
      <c r="AL9" s="21">
        <f t="shared" si="3"/>
        <v>1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49</v>
      </c>
      <c r="B10" s="1" t="s">
        <v>44</v>
      </c>
      <c r="C10" s="1">
        <v>446</v>
      </c>
      <c r="D10" s="1">
        <v>504</v>
      </c>
      <c r="E10" s="1">
        <v>358</v>
      </c>
      <c r="F10" s="1">
        <v>592</v>
      </c>
      <c r="G10" s="16">
        <v>0.3</v>
      </c>
      <c r="H10" s="1">
        <v>180</v>
      </c>
      <c r="I10" s="1" t="s">
        <v>42</v>
      </c>
      <c r="J10" s="1">
        <v>358</v>
      </c>
      <c r="K10" s="1">
        <f t="shared" si="0"/>
        <v>0</v>
      </c>
      <c r="L10" s="1"/>
      <c r="M10" s="1"/>
      <c r="N10" s="1"/>
      <c r="O10" s="1">
        <f t="shared" si="4"/>
        <v>89.5</v>
      </c>
      <c r="P10" s="5">
        <f t="shared" si="5"/>
        <v>661</v>
      </c>
      <c r="Q10" s="5">
        <f t="shared" si="1"/>
        <v>672</v>
      </c>
      <c r="R10" s="5"/>
      <c r="S10" s="1"/>
      <c r="T10" s="1">
        <f t="shared" si="6"/>
        <v>14.12290502793296</v>
      </c>
      <c r="U10" s="1">
        <f t="shared" si="7"/>
        <v>6.6145251396648046</v>
      </c>
      <c r="V10" s="1">
        <v>77.400000000000006</v>
      </c>
      <c r="W10" s="1">
        <v>90.4</v>
      </c>
      <c r="X10" s="1">
        <v>112.8</v>
      </c>
      <c r="Y10" s="1">
        <v>89.8</v>
      </c>
      <c r="Z10" s="1">
        <v>109.4</v>
      </c>
      <c r="AA10" s="1">
        <v>98</v>
      </c>
      <c r="AB10" s="1">
        <v>113.8</v>
      </c>
      <c r="AC10" s="1">
        <v>35</v>
      </c>
      <c r="AD10" s="1">
        <v>99.8</v>
      </c>
      <c r="AE10" s="1" t="s">
        <v>50</v>
      </c>
      <c r="AF10" s="1">
        <f>G10*P10</f>
        <v>198.29999999999998</v>
      </c>
      <c r="AG10" s="16">
        <v>12</v>
      </c>
      <c r="AH10" s="21">
        <f t="shared" si="2"/>
        <v>56</v>
      </c>
      <c r="AI10" s="1">
        <f>AH10*AG10*G10</f>
        <v>201.6</v>
      </c>
      <c r="AJ10" s="1">
        <v>14</v>
      </c>
      <c r="AK10" s="1">
        <v>70</v>
      </c>
      <c r="AL10" s="21">
        <f t="shared" si="3"/>
        <v>0.8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51</v>
      </c>
      <c r="B11" s="1" t="s">
        <v>44</v>
      </c>
      <c r="C11" s="1">
        <v>413</v>
      </c>
      <c r="D11" s="1">
        <v>1680</v>
      </c>
      <c r="E11" s="1">
        <v>726</v>
      </c>
      <c r="F11" s="1">
        <v>1367</v>
      </c>
      <c r="G11" s="16">
        <v>0.3</v>
      </c>
      <c r="H11" s="1">
        <v>180</v>
      </c>
      <c r="I11" s="1" t="s">
        <v>42</v>
      </c>
      <c r="J11" s="1">
        <v>726</v>
      </c>
      <c r="K11" s="1">
        <f t="shared" si="0"/>
        <v>0</v>
      </c>
      <c r="L11" s="1"/>
      <c r="M11" s="1"/>
      <c r="N11" s="1"/>
      <c r="O11" s="1">
        <f t="shared" si="4"/>
        <v>181.5</v>
      </c>
      <c r="P11" s="5">
        <f t="shared" si="5"/>
        <v>1174</v>
      </c>
      <c r="Q11" s="5">
        <f t="shared" si="1"/>
        <v>1176</v>
      </c>
      <c r="R11" s="5"/>
      <c r="S11" s="1"/>
      <c r="T11" s="1">
        <f t="shared" si="6"/>
        <v>14.011019283746556</v>
      </c>
      <c r="U11" s="1">
        <f t="shared" si="7"/>
        <v>7.5316804407713498</v>
      </c>
      <c r="V11" s="1">
        <v>157.19999999999999</v>
      </c>
      <c r="W11" s="1">
        <v>122.8</v>
      </c>
      <c r="X11" s="1">
        <v>34.6</v>
      </c>
      <c r="Y11" s="1">
        <v>135.80000000000001</v>
      </c>
      <c r="Z11" s="1">
        <v>32</v>
      </c>
      <c r="AA11" s="1">
        <v>131.4</v>
      </c>
      <c r="AB11" s="1">
        <v>74.400000000000006</v>
      </c>
      <c r="AC11" s="1">
        <v>127.4</v>
      </c>
      <c r="AD11" s="1">
        <v>50.4</v>
      </c>
      <c r="AE11" s="1" t="s">
        <v>50</v>
      </c>
      <c r="AF11" s="1">
        <f>G11*P11</f>
        <v>352.2</v>
      </c>
      <c r="AG11" s="16">
        <v>12</v>
      </c>
      <c r="AH11" s="21">
        <f t="shared" si="2"/>
        <v>98</v>
      </c>
      <c r="AI11" s="1">
        <f>AH11*AG11*G11</f>
        <v>352.8</v>
      </c>
      <c r="AJ11" s="1">
        <v>14</v>
      </c>
      <c r="AK11" s="1">
        <v>70</v>
      </c>
      <c r="AL11" s="21">
        <f t="shared" si="3"/>
        <v>1.4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52</v>
      </c>
      <c r="B12" s="1" t="s">
        <v>44</v>
      </c>
      <c r="C12" s="1">
        <v>328</v>
      </c>
      <c r="D12" s="1"/>
      <c r="E12" s="1">
        <v>231</v>
      </c>
      <c r="F12" s="1">
        <v>97</v>
      </c>
      <c r="G12" s="16">
        <v>0.09</v>
      </c>
      <c r="H12" s="1">
        <v>180</v>
      </c>
      <c r="I12" s="1" t="s">
        <v>42</v>
      </c>
      <c r="J12" s="1">
        <v>289</v>
      </c>
      <c r="K12" s="1">
        <f t="shared" si="0"/>
        <v>-58</v>
      </c>
      <c r="L12" s="1"/>
      <c r="M12" s="1"/>
      <c r="N12" s="1"/>
      <c r="O12" s="1">
        <f t="shared" si="4"/>
        <v>57.75</v>
      </c>
      <c r="P12" s="5">
        <f t="shared" si="5"/>
        <v>711.5</v>
      </c>
      <c r="Q12" s="5">
        <f t="shared" si="1"/>
        <v>672</v>
      </c>
      <c r="R12" s="5"/>
      <c r="S12" s="1"/>
      <c r="T12" s="1">
        <f t="shared" si="6"/>
        <v>13.316017316017316</v>
      </c>
      <c r="U12" s="1">
        <f t="shared" si="7"/>
        <v>1.6796536796536796</v>
      </c>
      <c r="V12" s="1">
        <v>22.8</v>
      </c>
      <c r="W12" s="1">
        <v>50.6</v>
      </c>
      <c r="X12" s="1">
        <v>57.6</v>
      </c>
      <c r="Y12" s="1">
        <v>22.6</v>
      </c>
      <c r="Z12" s="1">
        <v>62.4</v>
      </c>
      <c r="AA12" s="1">
        <v>87</v>
      </c>
      <c r="AB12" s="1">
        <v>53.6</v>
      </c>
      <c r="AC12" s="1">
        <v>43.8</v>
      </c>
      <c r="AD12" s="1">
        <v>27.6</v>
      </c>
      <c r="AE12" s="1" t="s">
        <v>50</v>
      </c>
      <c r="AF12" s="1">
        <f>G12*P12</f>
        <v>64.034999999999997</v>
      </c>
      <c r="AG12" s="16">
        <v>24</v>
      </c>
      <c r="AH12" s="21">
        <f t="shared" si="2"/>
        <v>28</v>
      </c>
      <c r="AI12" s="1">
        <f>AH12*AG12*G12</f>
        <v>60.48</v>
      </c>
      <c r="AJ12" s="1">
        <v>14</v>
      </c>
      <c r="AK12" s="1">
        <v>126</v>
      </c>
      <c r="AL12" s="21">
        <f t="shared" si="3"/>
        <v>0.22222222222222221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53</v>
      </c>
      <c r="B13" s="1" t="s">
        <v>44</v>
      </c>
      <c r="C13" s="1">
        <v>88</v>
      </c>
      <c r="D13" s="1">
        <v>980</v>
      </c>
      <c r="E13" s="1">
        <v>210</v>
      </c>
      <c r="F13" s="1">
        <v>858</v>
      </c>
      <c r="G13" s="16">
        <v>0.36</v>
      </c>
      <c r="H13" s="1">
        <v>180</v>
      </c>
      <c r="I13" s="1" t="s">
        <v>42</v>
      </c>
      <c r="J13" s="1">
        <v>203</v>
      </c>
      <c r="K13" s="1">
        <f t="shared" si="0"/>
        <v>7</v>
      </c>
      <c r="L13" s="1"/>
      <c r="M13" s="1"/>
      <c r="N13" s="1"/>
      <c r="O13" s="1">
        <f t="shared" si="4"/>
        <v>52.5</v>
      </c>
      <c r="P13" s="5"/>
      <c r="Q13" s="5">
        <f t="shared" si="1"/>
        <v>0</v>
      </c>
      <c r="R13" s="5"/>
      <c r="S13" s="1"/>
      <c r="T13" s="1">
        <f t="shared" si="6"/>
        <v>16.342857142857142</v>
      </c>
      <c r="U13" s="1">
        <f t="shared" si="7"/>
        <v>16.342857142857142</v>
      </c>
      <c r="V13" s="1">
        <v>77</v>
      </c>
      <c r="W13" s="1">
        <v>58.2</v>
      </c>
      <c r="X13" s="1">
        <v>50.8</v>
      </c>
      <c r="Y13" s="1">
        <v>47.4</v>
      </c>
      <c r="Z13" s="1">
        <v>81.2</v>
      </c>
      <c r="AA13" s="1">
        <v>33.200000000000003</v>
      </c>
      <c r="AB13" s="1">
        <v>103.8</v>
      </c>
      <c r="AC13" s="1">
        <v>1</v>
      </c>
      <c r="AD13" s="1">
        <v>50.4</v>
      </c>
      <c r="AE13" s="1" t="s">
        <v>50</v>
      </c>
      <c r="AF13" s="1">
        <f>G13*P13</f>
        <v>0</v>
      </c>
      <c r="AG13" s="16">
        <v>10</v>
      </c>
      <c r="AH13" s="21">
        <f t="shared" si="2"/>
        <v>0</v>
      </c>
      <c r="AI13" s="1">
        <f>AH13*AG13*G13</f>
        <v>0</v>
      </c>
      <c r="AJ13" s="1">
        <v>14</v>
      </c>
      <c r="AK13" s="1">
        <v>70</v>
      </c>
      <c r="AL13" s="21">
        <f t="shared" si="3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54</v>
      </c>
      <c r="B14" s="1" t="s">
        <v>44</v>
      </c>
      <c r="C14" s="1">
        <v>51</v>
      </c>
      <c r="D14" s="1"/>
      <c r="E14" s="1">
        <v>9</v>
      </c>
      <c r="F14" s="1">
        <v>39</v>
      </c>
      <c r="G14" s="16">
        <v>0.2</v>
      </c>
      <c r="H14" s="1">
        <v>180</v>
      </c>
      <c r="I14" s="1" t="s">
        <v>42</v>
      </c>
      <c r="J14" s="1">
        <v>8</v>
      </c>
      <c r="K14" s="1">
        <f t="shared" si="0"/>
        <v>1</v>
      </c>
      <c r="L14" s="1"/>
      <c r="M14" s="1"/>
      <c r="N14" s="1"/>
      <c r="O14" s="1">
        <f t="shared" si="4"/>
        <v>2.25</v>
      </c>
      <c r="P14" s="5"/>
      <c r="Q14" s="5">
        <f t="shared" si="1"/>
        <v>0</v>
      </c>
      <c r="R14" s="5"/>
      <c r="S14" s="1"/>
      <c r="T14" s="1">
        <f t="shared" si="6"/>
        <v>17.333333333333332</v>
      </c>
      <c r="U14" s="1">
        <f t="shared" si="7"/>
        <v>17.333333333333332</v>
      </c>
      <c r="V14" s="1">
        <v>0.4</v>
      </c>
      <c r="W14" s="1">
        <v>5.4</v>
      </c>
      <c r="X14" s="1">
        <v>5</v>
      </c>
      <c r="Y14" s="1">
        <v>3.4</v>
      </c>
      <c r="Z14" s="1">
        <v>6.6</v>
      </c>
      <c r="AA14" s="1">
        <v>5.2</v>
      </c>
      <c r="AB14" s="1">
        <v>0.2</v>
      </c>
      <c r="AC14" s="1">
        <v>0</v>
      </c>
      <c r="AD14" s="1">
        <v>0</v>
      </c>
      <c r="AE14" s="28" t="s">
        <v>135</v>
      </c>
      <c r="AF14" s="1">
        <f>G14*P14</f>
        <v>0</v>
      </c>
      <c r="AG14" s="16">
        <v>12</v>
      </c>
      <c r="AH14" s="21">
        <f t="shared" si="2"/>
        <v>0</v>
      </c>
      <c r="AI14" s="1">
        <f>AH14*AG14*G14</f>
        <v>0</v>
      </c>
      <c r="AJ14" s="1">
        <v>14</v>
      </c>
      <c r="AK14" s="1">
        <v>70</v>
      </c>
      <c r="AL14" s="21">
        <f t="shared" si="3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55</v>
      </c>
      <c r="B15" s="1" t="s">
        <v>44</v>
      </c>
      <c r="C15" s="1">
        <v>250</v>
      </c>
      <c r="D15" s="1"/>
      <c r="E15" s="1">
        <v>22</v>
      </c>
      <c r="F15" s="1">
        <v>228</v>
      </c>
      <c r="G15" s="16">
        <v>0.2</v>
      </c>
      <c r="H15" s="1">
        <v>180</v>
      </c>
      <c r="I15" s="1" t="s">
        <v>42</v>
      </c>
      <c r="J15" s="1">
        <v>22</v>
      </c>
      <c r="K15" s="1">
        <f t="shared" si="0"/>
        <v>0</v>
      </c>
      <c r="L15" s="1"/>
      <c r="M15" s="1"/>
      <c r="N15" s="1"/>
      <c r="O15" s="1">
        <f t="shared" si="4"/>
        <v>5.5</v>
      </c>
      <c r="P15" s="5"/>
      <c r="Q15" s="5">
        <f t="shared" si="1"/>
        <v>0</v>
      </c>
      <c r="R15" s="5"/>
      <c r="S15" s="1"/>
      <c r="T15" s="1">
        <f t="shared" si="6"/>
        <v>41.454545454545453</v>
      </c>
      <c r="U15" s="1">
        <f t="shared" si="7"/>
        <v>41.454545454545453</v>
      </c>
      <c r="V15" s="1">
        <v>4.5999999999999996</v>
      </c>
      <c r="W15" s="1">
        <v>3</v>
      </c>
      <c r="X15" s="1">
        <v>29.8</v>
      </c>
      <c r="Y15" s="1">
        <v>10.4</v>
      </c>
      <c r="Z15" s="1">
        <v>5.4</v>
      </c>
      <c r="AA15" s="1">
        <v>0</v>
      </c>
      <c r="AB15" s="1">
        <v>34</v>
      </c>
      <c r="AC15" s="1">
        <v>0</v>
      </c>
      <c r="AD15" s="1">
        <v>0</v>
      </c>
      <c r="AE15" s="28" t="s">
        <v>135</v>
      </c>
      <c r="AF15" s="1">
        <f>G15*P15</f>
        <v>0</v>
      </c>
      <c r="AG15" s="16">
        <v>12</v>
      </c>
      <c r="AH15" s="21">
        <f t="shared" si="2"/>
        <v>0</v>
      </c>
      <c r="AI15" s="1">
        <f>AH15*AG15*G15</f>
        <v>0</v>
      </c>
      <c r="AJ15" s="1">
        <v>14</v>
      </c>
      <c r="AK15" s="1">
        <v>70</v>
      </c>
      <c r="AL15" s="21">
        <f t="shared" si="3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44</v>
      </c>
      <c r="C16" s="1">
        <v>56</v>
      </c>
      <c r="D16" s="1"/>
      <c r="E16" s="1">
        <v>9</v>
      </c>
      <c r="F16" s="1">
        <v>44</v>
      </c>
      <c r="G16" s="16">
        <v>0.2</v>
      </c>
      <c r="H16" s="1">
        <v>180</v>
      </c>
      <c r="I16" s="1" t="s">
        <v>42</v>
      </c>
      <c r="J16" s="1">
        <v>8</v>
      </c>
      <c r="K16" s="1">
        <f t="shared" si="0"/>
        <v>1</v>
      </c>
      <c r="L16" s="1"/>
      <c r="M16" s="1"/>
      <c r="N16" s="1"/>
      <c r="O16" s="1">
        <f t="shared" si="4"/>
        <v>2.25</v>
      </c>
      <c r="P16" s="5"/>
      <c r="Q16" s="5">
        <f t="shared" si="1"/>
        <v>0</v>
      </c>
      <c r="R16" s="5"/>
      <c r="S16" s="1"/>
      <c r="T16" s="1">
        <f t="shared" si="6"/>
        <v>19.555555555555557</v>
      </c>
      <c r="U16" s="1">
        <f t="shared" si="7"/>
        <v>19.555555555555557</v>
      </c>
      <c r="V16" s="1">
        <v>2</v>
      </c>
      <c r="W16" s="1">
        <v>6</v>
      </c>
      <c r="X16" s="1">
        <v>4.5999999999999996</v>
      </c>
      <c r="Y16" s="1">
        <v>4</v>
      </c>
      <c r="Z16" s="1">
        <v>5.4</v>
      </c>
      <c r="AA16" s="1">
        <v>4.8</v>
      </c>
      <c r="AB16" s="1">
        <v>0.2</v>
      </c>
      <c r="AC16" s="1">
        <v>0</v>
      </c>
      <c r="AD16" s="1">
        <v>0</v>
      </c>
      <c r="AE16" s="28" t="s">
        <v>135</v>
      </c>
      <c r="AF16" s="1">
        <f>G16*P16</f>
        <v>0</v>
      </c>
      <c r="AG16" s="16">
        <v>12</v>
      </c>
      <c r="AH16" s="21">
        <f t="shared" si="2"/>
        <v>0</v>
      </c>
      <c r="AI16" s="1">
        <f>AH16*AG16*G16</f>
        <v>0</v>
      </c>
      <c r="AJ16" s="1">
        <v>14</v>
      </c>
      <c r="AK16" s="1">
        <v>70</v>
      </c>
      <c r="AL16" s="21">
        <f t="shared" si="3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2" t="s">
        <v>58</v>
      </c>
      <c r="B17" s="1" t="s">
        <v>44</v>
      </c>
      <c r="C17" s="1"/>
      <c r="D17" s="1"/>
      <c r="E17" s="1"/>
      <c r="F17" s="1"/>
      <c r="G17" s="16">
        <v>7.0000000000000007E-2</v>
      </c>
      <c r="H17" s="1">
        <v>180</v>
      </c>
      <c r="I17" s="1" t="s">
        <v>42</v>
      </c>
      <c r="J17" s="1"/>
      <c r="K17" s="1">
        <f t="shared" si="0"/>
        <v>0</v>
      </c>
      <c r="L17" s="1"/>
      <c r="M17" s="1"/>
      <c r="N17" s="1"/>
      <c r="O17" s="1">
        <f t="shared" si="4"/>
        <v>0</v>
      </c>
      <c r="P17" s="13">
        <v>300</v>
      </c>
      <c r="Q17" s="5">
        <f t="shared" si="1"/>
        <v>300</v>
      </c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 t="s">
        <v>57</v>
      </c>
      <c r="AF17" s="1">
        <f>G17*P17</f>
        <v>21.000000000000004</v>
      </c>
      <c r="AG17" s="16">
        <v>30</v>
      </c>
      <c r="AH17" s="21">
        <f t="shared" si="2"/>
        <v>10</v>
      </c>
      <c r="AI17" s="1">
        <f>AH17*AG17*G17</f>
        <v>21.000000000000004</v>
      </c>
      <c r="AJ17" s="1">
        <v>10</v>
      </c>
      <c r="AK17" s="1">
        <v>130</v>
      </c>
      <c r="AL17" s="21">
        <f t="shared" si="3"/>
        <v>7.6923076923076927E-2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44</v>
      </c>
      <c r="C18" s="1">
        <v>359</v>
      </c>
      <c r="D18" s="1"/>
      <c r="E18" s="1">
        <v>171</v>
      </c>
      <c r="F18" s="1">
        <v>188</v>
      </c>
      <c r="G18" s="16">
        <v>0.25</v>
      </c>
      <c r="H18" s="1">
        <v>180</v>
      </c>
      <c r="I18" s="1" t="s">
        <v>42</v>
      </c>
      <c r="J18" s="1">
        <v>171</v>
      </c>
      <c r="K18" s="1">
        <f t="shared" si="0"/>
        <v>0</v>
      </c>
      <c r="L18" s="1"/>
      <c r="M18" s="1"/>
      <c r="N18" s="1"/>
      <c r="O18" s="1">
        <f t="shared" si="4"/>
        <v>42.75</v>
      </c>
      <c r="P18" s="5">
        <f t="shared" si="5"/>
        <v>410.5</v>
      </c>
      <c r="Q18" s="5">
        <f t="shared" si="1"/>
        <v>336</v>
      </c>
      <c r="R18" s="5"/>
      <c r="S18" s="1"/>
      <c r="T18" s="1">
        <f t="shared" si="6"/>
        <v>12.257309941520468</v>
      </c>
      <c r="U18" s="1">
        <f t="shared" si="7"/>
        <v>4.39766081871345</v>
      </c>
      <c r="V18" s="1">
        <v>39</v>
      </c>
      <c r="W18" s="1">
        <v>46.8</v>
      </c>
      <c r="X18" s="1">
        <v>51.4</v>
      </c>
      <c r="Y18" s="1">
        <v>19.399999999999999</v>
      </c>
      <c r="Z18" s="1">
        <v>38.4</v>
      </c>
      <c r="AA18" s="1">
        <v>53.4</v>
      </c>
      <c r="AB18" s="1">
        <v>9.4</v>
      </c>
      <c r="AC18" s="1">
        <v>40.799999999999997</v>
      </c>
      <c r="AD18" s="1">
        <v>13</v>
      </c>
      <c r="AE18" s="1" t="s">
        <v>45</v>
      </c>
      <c r="AF18" s="1">
        <f>G18*P18</f>
        <v>102.625</v>
      </c>
      <c r="AG18" s="16">
        <v>12</v>
      </c>
      <c r="AH18" s="21">
        <f t="shared" si="2"/>
        <v>28</v>
      </c>
      <c r="AI18" s="1">
        <f>AH18*AG18*G18</f>
        <v>84</v>
      </c>
      <c r="AJ18" s="1">
        <v>14</v>
      </c>
      <c r="AK18" s="1">
        <v>70</v>
      </c>
      <c r="AL18" s="21">
        <f t="shared" si="3"/>
        <v>0.4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60</v>
      </c>
      <c r="B19" s="1" t="s">
        <v>44</v>
      </c>
      <c r="C19" s="1">
        <v>44</v>
      </c>
      <c r="D19" s="1">
        <v>336</v>
      </c>
      <c r="E19" s="1">
        <v>177</v>
      </c>
      <c r="F19" s="1">
        <v>203</v>
      </c>
      <c r="G19" s="16">
        <v>0.25</v>
      </c>
      <c r="H19" s="1">
        <v>180</v>
      </c>
      <c r="I19" s="1" t="s">
        <v>42</v>
      </c>
      <c r="J19" s="1">
        <v>177</v>
      </c>
      <c r="K19" s="1">
        <f t="shared" si="0"/>
        <v>0</v>
      </c>
      <c r="L19" s="1"/>
      <c r="M19" s="1"/>
      <c r="N19" s="1"/>
      <c r="O19" s="1">
        <f t="shared" si="4"/>
        <v>44.25</v>
      </c>
      <c r="P19" s="5">
        <f t="shared" si="5"/>
        <v>416.5</v>
      </c>
      <c r="Q19" s="5">
        <f t="shared" si="1"/>
        <v>336</v>
      </c>
      <c r="R19" s="5"/>
      <c r="S19" s="1"/>
      <c r="T19" s="1">
        <f t="shared" si="6"/>
        <v>12.180790960451978</v>
      </c>
      <c r="U19" s="1">
        <f t="shared" si="7"/>
        <v>4.5875706214689265</v>
      </c>
      <c r="V19" s="1">
        <v>29.6</v>
      </c>
      <c r="W19" s="1">
        <v>31.8</v>
      </c>
      <c r="X19" s="1">
        <v>25.2</v>
      </c>
      <c r="Y19" s="1">
        <v>23.8</v>
      </c>
      <c r="Z19" s="1">
        <v>26.4</v>
      </c>
      <c r="AA19" s="1">
        <v>34</v>
      </c>
      <c r="AB19" s="1">
        <v>8.8000000000000007</v>
      </c>
      <c r="AC19" s="1">
        <v>0.2</v>
      </c>
      <c r="AD19" s="1">
        <v>0</v>
      </c>
      <c r="AE19" s="1" t="s">
        <v>61</v>
      </c>
      <c r="AF19" s="1">
        <f>G19*P19</f>
        <v>104.125</v>
      </c>
      <c r="AG19" s="16">
        <v>12</v>
      </c>
      <c r="AH19" s="21">
        <f t="shared" si="2"/>
        <v>28</v>
      </c>
      <c r="AI19" s="1">
        <f>AH19*AG19*G19</f>
        <v>84</v>
      </c>
      <c r="AJ19" s="1">
        <v>14</v>
      </c>
      <c r="AK19" s="1">
        <v>70</v>
      </c>
      <c r="AL19" s="21">
        <f t="shared" si="3"/>
        <v>0.4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62</v>
      </c>
      <c r="B20" s="1" t="s">
        <v>41</v>
      </c>
      <c r="C20" s="1">
        <v>15</v>
      </c>
      <c r="D20" s="1">
        <v>42</v>
      </c>
      <c r="E20" s="1">
        <v>9</v>
      </c>
      <c r="F20" s="1">
        <v>48</v>
      </c>
      <c r="G20" s="16">
        <v>1</v>
      </c>
      <c r="H20" s="1">
        <v>180</v>
      </c>
      <c r="I20" s="1" t="s">
        <v>42</v>
      </c>
      <c r="J20" s="1">
        <v>9</v>
      </c>
      <c r="K20" s="1">
        <f t="shared" si="0"/>
        <v>0</v>
      </c>
      <c r="L20" s="1"/>
      <c r="M20" s="1"/>
      <c r="N20" s="1"/>
      <c r="O20" s="1">
        <f t="shared" si="4"/>
        <v>2.25</v>
      </c>
      <c r="P20" s="5"/>
      <c r="Q20" s="5">
        <f t="shared" si="1"/>
        <v>0</v>
      </c>
      <c r="R20" s="5"/>
      <c r="S20" s="1"/>
      <c r="T20" s="1">
        <f t="shared" si="6"/>
        <v>21.333333333333332</v>
      </c>
      <c r="U20" s="1">
        <f t="shared" si="7"/>
        <v>21.333333333333332</v>
      </c>
      <c r="V20" s="1">
        <v>3</v>
      </c>
      <c r="W20" s="1">
        <v>1.8</v>
      </c>
      <c r="X20" s="1">
        <v>0.6</v>
      </c>
      <c r="Y20" s="1">
        <v>1.8</v>
      </c>
      <c r="Z20" s="1">
        <v>1.2</v>
      </c>
      <c r="AA20" s="1">
        <v>1.94</v>
      </c>
      <c r="AB20" s="1">
        <v>2.4</v>
      </c>
      <c r="AC20" s="1">
        <v>1.2</v>
      </c>
      <c r="AD20" s="1">
        <v>0</v>
      </c>
      <c r="AE20" s="1"/>
      <c r="AF20" s="1">
        <f>G20*P20</f>
        <v>0</v>
      </c>
      <c r="AG20" s="16">
        <v>3</v>
      </c>
      <c r="AH20" s="21">
        <f t="shared" si="2"/>
        <v>0</v>
      </c>
      <c r="AI20" s="1">
        <f>AH20*AG20*G20</f>
        <v>0</v>
      </c>
      <c r="AJ20" s="1">
        <v>14</v>
      </c>
      <c r="AK20" s="1">
        <v>126</v>
      </c>
      <c r="AL20" s="21">
        <f t="shared" si="3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8" t="s">
        <v>63</v>
      </c>
      <c r="B21" s="8" t="s">
        <v>41</v>
      </c>
      <c r="C21" s="8"/>
      <c r="D21" s="8">
        <v>7.4</v>
      </c>
      <c r="E21" s="15">
        <v>7.4</v>
      </c>
      <c r="F21" s="8"/>
      <c r="G21" s="18">
        <v>0</v>
      </c>
      <c r="H21" s="8">
        <v>180</v>
      </c>
      <c r="I21" s="8" t="s">
        <v>64</v>
      </c>
      <c r="J21" s="8">
        <v>7.4</v>
      </c>
      <c r="K21" s="8">
        <f t="shared" si="0"/>
        <v>0</v>
      </c>
      <c r="L21" s="8"/>
      <c r="M21" s="8"/>
      <c r="N21" s="8"/>
      <c r="O21" s="8">
        <f t="shared" si="4"/>
        <v>1.85</v>
      </c>
      <c r="P21" s="9"/>
      <c r="Q21" s="9"/>
      <c r="R21" s="9"/>
      <c r="S21" s="8"/>
      <c r="T21" s="8">
        <f t="shared" si="6"/>
        <v>0</v>
      </c>
      <c r="U21" s="8">
        <f t="shared" si="7"/>
        <v>0</v>
      </c>
      <c r="V21" s="8">
        <v>4.4400000000000004</v>
      </c>
      <c r="W21" s="8">
        <v>2.96</v>
      </c>
      <c r="X21" s="8">
        <v>10.4</v>
      </c>
      <c r="Y21" s="8">
        <v>2.96</v>
      </c>
      <c r="Z21" s="8">
        <v>1.48</v>
      </c>
      <c r="AA21" s="8">
        <v>2.2200000000000002</v>
      </c>
      <c r="AB21" s="8">
        <v>2.2200000000000002</v>
      </c>
      <c r="AC21" s="8">
        <v>10.36</v>
      </c>
      <c r="AD21" s="8">
        <v>1.48</v>
      </c>
      <c r="AE21" s="8" t="s">
        <v>65</v>
      </c>
      <c r="AF21" s="8"/>
      <c r="AG21" s="18"/>
      <c r="AH21" s="24"/>
      <c r="AI21" s="8"/>
      <c r="AJ21" s="8"/>
      <c r="AK21" s="8"/>
      <c r="AL21" s="24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41</v>
      </c>
      <c r="C22" s="1">
        <v>192.4</v>
      </c>
      <c r="D22" s="1">
        <v>155.4</v>
      </c>
      <c r="E22" s="15">
        <f>141.9+E21</f>
        <v>149.30000000000001</v>
      </c>
      <c r="F22" s="1">
        <v>198.5</v>
      </c>
      <c r="G22" s="16">
        <v>1</v>
      </c>
      <c r="H22" s="1">
        <v>180</v>
      </c>
      <c r="I22" s="1" t="s">
        <v>42</v>
      </c>
      <c r="J22" s="1">
        <v>140.80000000000001</v>
      </c>
      <c r="K22" s="1">
        <f t="shared" si="0"/>
        <v>8.5</v>
      </c>
      <c r="L22" s="1"/>
      <c r="M22" s="1"/>
      <c r="N22" s="1"/>
      <c r="O22" s="1">
        <f t="shared" si="4"/>
        <v>37.325000000000003</v>
      </c>
      <c r="P22" s="5">
        <f t="shared" ref="P22:P33" si="8">14*O22-F22</f>
        <v>324.05000000000007</v>
      </c>
      <c r="Q22" s="5">
        <f t="shared" ref="Q22:Q33" si="9">AG22*AH22</f>
        <v>310.8</v>
      </c>
      <c r="R22" s="5"/>
      <c r="S22" s="1"/>
      <c r="T22" s="1">
        <f t="shared" si="6"/>
        <v>13.645010046885465</v>
      </c>
      <c r="U22" s="1">
        <f t="shared" si="7"/>
        <v>5.3181513730743468</v>
      </c>
      <c r="V22" s="1">
        <v>26.64</v>
      </c>
      <c r="W22" s="1">
        <v>30.34</v>
      </c>
      <c r="X22" s="1">
        <v>28.9</v>
      </c>
      <c r="Y22" s="1">
        <v>35.520000000000003</v>
      </c>
      <c r="Z22" s="1">
        <v>23.68</v>
      </c>
      <c r="AA22" s="1">
        <v>31.079999999999991</v>
      </c>
      <c r="AB22" s="1">
        <v>34.78</v>
      </c>
      <c r="AC22" s="1">
        <v>38.340000000000003</v>
      </c>
      <c r="AD22" s="1">
        <v>37</v>
      </c>
      <c r="AE22" s="1" t="s">
        <v>67</v>
      </c>
      <c r="AF22" s="1">
        <f>G22*P22</f>
        <v>324.05000000000007</v>
      </c>
      <c r="AG22" s="16">
        <v>3.7</v>
      </c>
      <c r="AH22" s="21">
        <f t="shared" ref="AH22:AH33" si="10">MROUND(P22, AG22*AJ22)/AG22</f>
        <v>84</v>
      </c>
      <c r="AI22" s="1">
        <f>AH22*AG22*G22</f>
        <v>310.8</v>
      </c>
      <c r="AJ22" s="1">
        <v>14</v>
      </c>
      <c r="AK22" s="1">
        <v>126</v>
      </c>
      <c r="AL22" s="21">
        <f t="shared" ref="AL22:AL33" si="11">AH22/AK22</f>
        <v>0.66666666666666663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41</v>
      </c>
      <c r="C23" s="1"/>
      <c r="D23" s="1">
        <v>264</v>
      </c>
      <c r="E23" s="1">
        <v>55</v>
      </c>
      <c r="F23" s="1">
        <v>209</v>
      </c>
      <c r="G23" s="16">
        <v>1</v>
      </c>
      <c r="H23" s="1">
        <v>180</v>
      </c>
      <c r="I23" s="1" t="s">
        <v>42</v>
      </c>
      <c r="J23" s="1">
        <v>55</v>
      </c>
      <c r="K23" s="1">
        <f t="shared" si="0"/>
        <v>0</v>
      </c>
      <c r="L23" s="1"/>
      <c r="M23" s="1"/>
      <c r="N23" s="1"/>
      <c r="O23" s="1">
        <f t="shared" si="4"/>
        <v>13.75</v>
      </c>
      <c r="P23" s="5"/>
      <c r="Q23" s="5">
        <f t="shared" si="9"/>
        <v>0</v>
      </c>
      <c r="R23" s="5"/>
      <c r="S23" s="1"/>
      <c r="T23" s="1">
        <f t="shared" si="6"/>
        <v>15.2</v>
      </c>
      <c r="U23" s="1">
        <f t="shared" si="7"/>
        <v>15.2</v>
      </c>
      <c r="V23" s="1">
        <v>19.78</v>
      </c>
      <c r="W23" s="1">
        <v>29.68</v>
      </c>
      <c r="X23" s="1">
        <v>19.8</v>
      </c>
      <c r="Y23" s="1">
        <v>15.4</v>
      </c>
      <c r="Z23" s="1">
        <v>16.5</v>
      </c>
      <c r="AA23" s="1">
        <v>25.3</v>
      </c>
      <c r="AB23" s="1">
        <v>28.6</v>
      </c>
      <c r="AC23" s="1">
        <v>18.14</v>
      </c>
      <c r="AD23" s="1">
        <v>26.04</v>
      </c>
      <c r="AE23" s="1" t="s">
        <v>69</v>
      </c>
      <c r="AF23" s="1">
        <f>G23*P23</f>
        <v>0</v>
      </c>
      <c r="AG23" s="16">
        <v>5.5</v>
      </c>
      <c r="AH23" s="21">
        <f t="shared" si="10"/>
        <v>0</v>
      </c>
      <c r="AI23" s="1">
        <f>AH23*AG23*G23</f>
        <v>0</v>
      </c>
      <c r="AJ23" s="1">
        <v>12</v>
      </c>
      <c r="AK23" s="1">
        <v>84</v>
      </c>
      <c r="AL23" s="21">
        <f t="shared" si="11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41</v>
      </c>
      <c r="C24" s="1"/>
      <c r="D24" s="1">
        <v>210</v>
      </c>
      <c r="E24" s="1">
        <v>24</v>
      </c>
      <c r="F24" s="1">
        <v>186</v>
      </c>
      <c r="G24" s="16">
        <v>1</v>
      </c>
      <c r="H24" s="1">
        <v>180</v>
      </c>
      <c r="I24" s="1" t="s">
        <v>42</v>
      </c>
      <c r="J24" s="1">
        <v>35.700000000000003</v>
      </c>
      <c r="K24" s="1">
        <f t="shared" si="0"/>
        <v>-11.700000000000003</v>
      </c>
      <c r="L24" s="1"/>
      <c r="M24" s="1"/>
      <c r="N24" s="1"/>
      <c r="O24" s="1">
        <f t="shared" si="4"/>
        <v>6</v>
      </c>
      <c r="P24" s="5"/>
      <c r="Q24" s="5">
        <f t="shared" si="9"/>
        <v>0</v>
      </c>
      <c r="R24" s="5"/>
      <c r="S24" s="1"/>
      <c r="T24" s="1">
        <f t="shared" si="6"/>
        <v>31</v>
      </c>
      <c r="U24" s="1">
        <f t="shared" si="7"/>
        <v>31</v>
      </c>
      <c r="V24" s="1">
        <v>15.14</v>
      </c>
      <c r="W24" s="1">
        <v>24.14</v>
      </c>
      <c r="X24" s="1">
        <v>20.399999999999999</v>
      </c>
      <c r="Y24" s="1">
        <v>16.34</v>
      </c>
      <c r="Z24" s="1">
        <v>15</v>
      </c>
      <c r="AA24" s="1">
        <v>24</v>
      </c>
      <c r="AB24" s="1">
        <v>9</v>
      </c>
      <c r="AC24" s="1">
        <v>27</v>
      </c>
      <c r="AD24" s="1">
        <v>23.4</v>
      </c>
      <c r="AE24" s="1" t="s">
        <v>69</v>
      </c>
      <c r="AF24" s="1">
        <f>G24*P24</f>
        <v>0</v>
      </c>
      <c r="AG24" s="16">
        <v>3</v>
      </c>
      <c r="AH24" s="21">
        <f t="shared" si="10"/>
        <v>0</v>
      </c>
      <c r="AI24" s="1">
        <f>AH24*AG24*G24</f>
        <v>0</v>
      </c>
      <c r="AJ24" s="1">
        <v>14</v>
      </c>
      <c r="AK24" s="1">
        <v>126</v>
      </c>
      <c r="AL24" s="21">
        <f t="shared" si="11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44</v>
      </c>
      <c r="C25" s="1">
        <v>606</v>
      </c>
      <c r="D25" s="1">
        <v>420</v>
      </c>
      <c r="E25" s="1">
        <v>295</v>
      </c>
      <c r="F25" s="1">
        <v>731</v>
      </c>
      <c r="G25" s="16">
        <v>0.25</v>
      </c>
      <c r="H25" s="1">
        <v>180</v>
      </c>
      <c r="I25" s="1" t="s">
        <v>42</v>
      </c>
      <c r="J25" s="1">
        <v>295</v>
      </c>
      <c r="K25" s="1">
        <f t="shared" si="0"/>
        <v>0</v>
      </c>
      <c r="L25" s="1"/>
      <c r="M25" s="1"/>
      <c r="N25" s="1"/>
      <c r="O25" s="1">
        <f t="shared" si="4"/>
        <v>73.75</v>
      </c>
      <c r="P25" s="5">
        <f t="shared" si="8"/>
        <v>301.5</v>
      </c>
      <c r="Q25" s="5">
        <f t="shared" si="9"/>
        <v>336</v>
      </c>
      <c r="R25" s="5"/>
      <c r="S25" s="1"/>
      <c r="T25" s="1">
        <f t="shared" si="6"/>
        <v>14.467796610169492</v>
      </c>
      <c r="U25" s="1">
        <f t="shared" si="7"/>
        <v>9.9118644067796602</v>
      </c>
      <c r="V25" s="1">
        <v>80.599999999999994</v>
      </c>
      <c r="W25" s="1">
        <v>51.2</v>
      </c>
      <c r="X25" s="1">
        <v>82</v>
      </c>
      <c r="Y25" s="1">
        <v>69.8</v>
      </c>
      <c r="Z25" s="1">
        <v>78.2</v>
      </c>
      <c r="AA25" s="1">
        <v>12.2</v>
      </c>
      <c r="AB25" s="1">
        <v>97.8</v>
      </c>
      <c r="AC25" s="1">
        <v>8.4</v>
      </c>
      <c r="AD25" s="1">
        <v>44.4</v>
      </c>
      <c r="AE25" s="1" t="s">
        <v>48</v>
      </c>
      <c r="AF25" s="1">
        <f>G25*P25</f>
        <v>75.375</v>
      </c>
      <c r="AG25" s="16">
        <v>6</v>
      </c>
      <c r="AH25" s="21">
        <f t="shared" si="10"/>
        <v>56</v>
      </c>
      <c r="AI25" s="1">
        <f>AH25*AG25*G25</f>
        <v>84</v>
      </c>
      <c r="AJ25" s="1">
        <v>14</v>
      </c>
      <c r="AK25" s="1">
        <v>140</v>
      </c>
      <c r="AL25" s="21">
        <f t="shared" si="11"/>
        <v>0.4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44</v>
      </c>
      <c r="C26" s="1">
        <v>215</v>
      </c>
      <c r="D26" s="1">
        <v>504</v>
      </c>
      <c r="E26" s="1">
        <v>231</v>
      </c>
      <c r="F26" s="1">
        <v>488</v>
      </c>
      <c r="G26" s="16">
        <v>0.25</v>
      </c>
      <c r="H26" s="1">
        <v>180</v>
      </c>
      <c r="I26" s="1" t="s">
        <v>42</v>
      </c>
      <c r="J26" s="1">
        <v>231</v>
      </c>
      <c r="K26" s="1">
        <f t="shared" si="0"/>
        <v>0</v>
      </c>
      <c r="L26" s="1"/>
      <c r="M26" s="1"/>
      <c r="N26" s="1"/>
      <c r="O26" s="1">
        <f t="shared" si="4"/>
        <v>57.75</v>
      </c>
      <c r="P26" s="5">
        <f t="shared" si="8"/>
        <v>320.5</v>
      </c>
      <c r="Q26" s="5">
        <f t="shared" si="9"/>
        <v>336</v>
      </c>
      <c r="R26" s="5"/>
      <c r="S26" s="1"/>
      <c r="T26" s="1">
        <f t="shared" si="6"/>
        <v>14.268398268398268</v>
      </c>
      <c r="U26" s="1">
        <f t="shared" si="7"/>
        <v>8.4502164502164501</v>
      </c>
      <c r="V26" s="1">
        <v>50.4</v>
      </c>
      <c r="W26" s="1">
        <v>65.8</v>
      </c>
      <c r="X26" s="1">
        <v>51.8</v>
      </c>
      <c r="Y26" s="1">
        <v>63.6</v>
      </c>
      <c r="Z26" s="1">
        <v>70</v>
      </c>
      <c r="AA26" s="1">
        <v>38.6</v>
      </c>
      <c r="AB26" s="1">
        <v>81.2</v>
      </c>
      <c r="AC26" s="1">
        <v>-0.4</v>
      </c>
      <c r="AD26" s="1">
        <v>50.6</v>
      </c>
      <c r="AE26" s="1" t="s">
        <v>61</v>
      </c>
      <c r="AF26" s="1">
        <f>G26*P26</f>
        <v>80.125</v>
      </c>
      <c r="AG26" s="16">
        <v>6</v>
      </c>
      <c r="AH26" s="21">
        <f t="shared" si="10"/>
        <v>56</v>
      </c>
      <c r="AI26" s="1">
        <f>AH26*AG26*G26</f>
        <v>84</v>
      </c>
      <c r="AJ26" s="1">
        <v>14</v>
      </c>
      <c r="AK26" s="1">
        <v>140</v>
      </c>
      <c r="AL26" s="21">
        <f t="shared" si="11"/>
        <v>0.4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44</v>
      </c>
      <c r="C27" s="1">
        <v>333</v>
      </c>
      <c r="D27" s="1">
        <v>90</v>
      </c>
      <c r="E27" s="1">
        <v>128</v>
      </c>
      <c r="F27" s="1">
        <v>295</v>
      </c>
      <c r="G27" s="16">
        <v>0.25</v>
      </c>
      <c r="H27" s="1">
        <v>180</v>
      </c>
      <c r="I27" s="1" t="s">
        <v>42</v>
      </c>
      <c r="J27" s="1">
        <v>128</v>
      </c>
      <c r="K27" s="1">
        <f t="shared" si="0"/>
        <v>0</v>
      </c>
      <c r="L27" s="1"/>
      <c r="M27" s="1"/>
      <c r="N27" s="1"/>
      <c r="O27" s="1">
        <f t="shared" si="4"/>
        <v>32</v>
      </c>
      <c r="P27" s="5">
        <f t="shared" si="8"/>
        <v>153</v>
      </c>
      <c r="Q27" s="5">
        <f t="shared" si="9"/>
        <v>168</v>
      </c>
      <c r="R27" s="5"/>
      <c r="S27" s="1"/>
      <c r="T27" s="1">
        <f t="shared" si="6"/>
        <v>14.46875</v>
      </c>
      <c r="U27" s="1">
        <f t="shared" si="7"/>
        <v>9.21875</v>
      </c>
      <c r="V27" s="1">
        <v>23.8</v>
      </c>
      <c r="W27" s="1">
        <v>38.6</v>
      </c>
      <c r="X27" s="1">
        <v>40.4</v>
      </c>
      <c r="Y27" s="1">
        <v>16</v>
      </c>
      <c r="Z27" s="1">
        <v>28</v>
      </c>
      <c r="AA27" s="1">
        <v>22.2</v>
      </c>
      <c r="AB27" s="1">
        <v>16.8</v>
      </c>
      <c r="AC27" s="1">
        <v>0.4</v>
      </c>
      <c r="AD27" s="1">
        <v>6</v>
      </c>
      <c r="AE27" s="1" t="s">
        <v>48</v>
      </c>
      <c r="AF27" s="1">
        <f>G27*P27</f>
        <v>38.25</v>
      </c>
      <c r="AG27" s="16">
        <v>6</v>
      </c>
      <c r="AH27" s="21">
        <f t="shared" si="10"/>
        <v>28</v>
      </c>
      <c r="AI27" s="1">
        <f>AH27*AG27*G27</f>
        <v>42</v>
      </c>
      <c r="AJ27" s="1">
        <v>14</v>
      </c>
      <c r="AK27" s="1">
        <v>140</v>
      </c>
      <c r="AL27" s="21">
        <f t="shared" si="11"/>
        <v>0.2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74</v>
      </c>
      <c r="B28" s="1" t="s">
        <v>41</v>
      </c>
      <c r="C28" s="1">
        <v>162</v>
      </c>
      <c r="D28" s="1">
        <v>648</v>
      </c>
      <c r="E28" s="1">
        <v>252</v>
      </c>
      <c r="F28" s="1">
        <v>558</v>
      </c>
      <c r="G28" s="16">
        <v>1</v>
      </c>
      <c r="H28" s="1">
        <v>180</v>
      </c>
      <c r="I28" s="1" t="s">
        <v>42</v>
      </c>
      <c r="J28" s="1">
        <v>252</v>
      </c>
      <c r="K28" s="1">
        <f t="shared" si="0"/>
        <v>0</v>
      </c>
      <c r="L28" s="1"/>
      <c r="M28" s="1"/>
      <c r="N28" s="1"/>
      <c r="O28" s="1">
        <f t="shared" si="4"/>
        <v>63</v>
      </c>
      <c r="P28" s="5">
        <f t="shared" si="8"/>
        <v>324</v>
      </c>
      <c r="Q28" s="5">
        <f t="shared" si="9"/>
        <v>360</v>
      </c>
      <c r="R28" s="5"/>
      <c r="S28" s="1"/>
      <c r="T28" s="1">
        <f t="shared" si="6"/>
        <v>14.571428571428571</v>
      </c>
      <c r="U28" s="1">
        <f t="shared" si="7"/>
        <v>8.8571428571428577</v>
      </c>
      <c r="V28" s="1">
        <v>60</v>
      </c>
      <c r="W28" s="1">
        <v>64.8</v>
      </c>
      <c r="X28" s="1">
        <v>51.6</v>
      </c>
      <c r="Y28" s="1">
        <v>62.4</v>
      </c>
      <c r="Z28" s="1">
        <v>73.2</v>
      </c>
      <c r="AA28" s="1">
        <v>38.200000000000003</v>
      </c>
      <c r="AB28" s="1">
        <v>87.6</v>
      </c>
      <c r="AC28" s="1">
        <v>55.2</v>
      </c>
      <c r="AD28" s="1">
        <v>61.2</v>
      </c>
      <c r="AE28" s="1" t="s">
        <v>75</v>
      </c>
      <c r="AF28" s="1">
        <f>G28*P28</f>
        <v>324</v>
      </c>
      <c r="AG28" s="16">
        <v>6</v>
      </c>
      <c r="AH28" s="21">
        <f t="shared" si="10"/>
        <v>60</v>
      </c>
      <c r="AI28" s="1">
        <f>AH28*AG28*G28</f>
        <v>360</v>
      </c>
      <c r="AJ28" s="1">
        <v>12</v>
      </c>
      <c r="AK28" s="1">
        <v>84</v>
      </c>
      <c r="AL28" s="21">
        <f t="shared" si="11"/>
        <v>0.7142857142857143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44</v>
      </c>
      <c r="C29" s="1">
        <v>687</v>
      </c>
      <c r="D29" s="1">
        <v>336</v>
      </c>
      <c r="E29" s="1">
        <v>398</v>
      </c>
      <c r="F29" s="1">
        <v>612</v>
      </c>
      <c r="G29" s="16">
        <v>0.25</v>
      </c>
      <c r="H29" s="1">
        <v>365</v>
      </c>
      <c r="I29" s="1" t="s">
        <v>42</v>
      </c>
      <c r="J29" s="1">
        <v>406</v>
      </c>
      <c r="K29" s="1">
        <f t="shared" si="0"/>
        <v>-8</v>
      </c>
      <c r="L29" s="1"/>
      <c r="M29" s="1"/>
      <c r="N29" s="1"/>
      <c r="O29" s="1">
        <f t="shared" si="4"/>
        <v>99.5</v>
      </c>
      <c r="P29" s="5">
        <f t="shared" si="8"/>
        <v>781</v>
      </c>
      <c r="Q29" s="5">
        <f t="shared" si="9"/>
        <v>840</v>
      </c>
      <c r="R29" s="5"/>
      <c r="S29" s="1"/>
      <c r="T29" s="1">
        <f t="shared" si="6"/>
        <v>14.592964824120603</v>
      </c>
      <c r="U29" s="1">
        <f t="shared" si="7"/>
        <v>6.1507537688442211</v>
      </c>
      <c r="V29" s="1">
        <v>77.599999999999994</v>
      </c>
      <c r="W29" s="1">
        <v>77.8</v>
      </c>
      <c r="X29" s="1">
        <v>90.8</v>
      </c>
      <c r="Y29" s="1">
        <v>59</v>
      </c>
      <c r="Z29" s="1">
        <v>37.4</v>
      </c>
      <c r="AA29" s="1">
        <v>116.6</v>
      </c>
      <c r="AB29" s="1">
        <v>41.6</v>
      </c>
      <c r="AC29" s="1">
        <v>83.6</v>
      </c>
      <c r="AD29" s="1">
        <v>7</v>
      </c>
      <c r="AE29" s="1" t="s">
        <v>48</v>
      </c>
      <c r="AF29" s="1">
        <f>G29*P29</f>
        <v>195.25</v>
      </c>
      <c r="AG29" s="16">
        <v>12</v>
      </c>
      <c r="AH29" s="21">
        <f t="shared" si="10"/>
        <v>70</v>
      </c>
      <c r="AI29" s="1">
        <f>AH29*AG29*G29</f>
        <v>210</v>
      </c>
      <c r="AJ29" s="1">
        <v>14</v>
      </c>
      <c r="AK29" s="1">
        <v>70</v>
      </c>
      <c r="AL29" s="21">
        <f t="shared" si="11"/>
        <v>1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44</v>
      </c>
      <c r="C30" s="1">
        <v>4</v>
      </c>
      <c r="D30" s="1">
        <v>853</v>
      </c>
      <c r="E30" s="1">
        <v>451</v>
      </c>
      <c r="F30" s="1">
        <v>406</v>
      </c>
      <c r="G30" s="16">
        <v>0.25</v>
      </c>
      <c r="H30" s="1">
        <v>365</v>
      </c>
      <c r="I30" s="1" t="s">
        <v>42</v>
      </c>
      <c r="J30" s="1">
        <v>465</v>
      </c>
      <c r="K30" s="1">
        <f t="shared" si="0"/>
        <v>-14</v>
      </c>
      <c r="L30" s="1"/>
      <c r="M30" s="1"/>
      <c r="N30" s="1"/>
      <c r="O30" s="1">
        <f t="shared" si="4"/>
        <v>112.75</v>
      </c>
      <c r="P30" s="5">
        <f t="shared" si="8"/>
        <v>1172.5</v>
      </c>
      <c r="Q30" s="5">
        <f t="shared" si="9"/>
        <v>1176</v>
      </c>
      <c r="R30" s="5"/>
      <c r="S30" s="1"/>
      <c r="T30" s="1">
        <f t="shared" si="6"/>
        <v>14.031042128603104</v>
      </c>
      <c r="U30" s="1">
        <f t="shared" si="7"/>
        <v>3.6008869179600889</v>
      </c>
      <c r="V30" s="1">
        <v>69.2</v>
      </c>
      <c r="W30" s="1">
        <v>69.2</v>
      </c>
      <c r="X30" s="1">
        <v>61.6</v>
      </c>
      <c r="Y30" s="1">
        <v>50.4</v>
      </c>
      <c r="Z30" s="1">
        <v>75.8</v>
      </c>
      <c r="AA30" s="1">
        <v>79</v>
      </c>
      <c r="AB30" s="1">
        <v>55.4</v>
      </c>
      <c r="AC30" s="1">
        <v>61.6</v>
      </c>
      <c r="AD30" s="1">
        <v>11.8</v>
      </c>
      <c r="AE30" s="1" t="s">
        <v>61</v>
      </c>
      <c r="AF30" s="1">
        <f>G30*P30</f>
        <v>293.125</v>
      </c>
      <c r="AG30" s="16">
        <v>12</v>
      </c>
      <c r="AH30" s="21">
        <f t="shared" si="10"/>
        <v>98</v>
      </c>
      <c r="AI30" s="1">
        <f>AH30*AG30*G30</f>
        <v>294</v>
      </c>
      <c r="AJ30" s="1">
        <v>14</v>
      </c>
      <c r="AK30" s="1">
        <v>70</v>
      </c>
      <c r="AL30" s="21">
        <f t="shared" si="11"/>
        <v>1.4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44</v>
      </c>
      <c r="C31" s="1">
        <v>557</v>
      </c>
      <c r="D31" s="1"/>
      <c r="E31" s="1">
        <v>197</v>
      </c>
      <c r="F31" s="1">
        <v>360</v>
      </c>
      <c r="G31" s="16">
        <v>0.25</v>
      </c>
      <c r="H31" s="1">
        <v>180</v>
      </c>
      <c r="I31" s="1" t="s">
        <v>42</v>
      </c>
      <c r="J31" s="1">
        <v>197</v>
      </c>
      <c r="K31" s="1">
        <f t="shared" si="0"/>
        <v>0</v>
      </c>
      <c r="L31" s="1"/>
      <c r="M31" s="1"/>
      <c r="N31" s="1"/>
      <c r="O31" s="1">
        <f t="shared" si="4"/>
        <v>49.25</v>
      </c>
      <c r="P31" s="5">
        <f t="shared" si="8"/>
        <v>329.5</v>
      </c>
      <c r="Q31" s="5">
        <f t="shared" si="9"/>
        <v>336</v>
      </c>
      <c r="R31" s="5"/>
      <c r="S31" s="1"/>
      <c r="T31" s="1">
        <f t="shared" si="6"/>
        <v>14.131979695431472</v>
      </c>
      <c r="U31" s="1">
        <f t="shared" si="7"/>
        <v>7.3096446700507611</v>
      </c>
      <c r="V31" s="1">
        <v>37.799999999999997</v>
      </c>
      <c r="W31" s="1">
        <v>40.799999999999997</v>
      </c>
      <c r="X31" s="1">
        <v>54.8</v>
      </c>
      <c r="Y31" s="1">
        <v>24.2</v>
      </c>
      <c r="Z31" s="1">
        <v>41</v>
      </c>
      <c r="AA31" s="1">
        <v>52.6</v>
      </c>
      <c r="AB31" s="1">
        <v>38</v>
      </c>
      <c r="AC31" s="1">
        <v>32.799999999999997</v>
      </c>
      <c r="AD31" s="1">
        <v>23.4</v>
      </c>
      <c r="AE31" s="1"/>
      <c r="AF31" s="1">
        <f>G31*P31</f>
        <v>82.375</v>
      </c>
      <c r="AG31" s="16">
        <v>12</v>
      </c>
      <c r="AH31" s="21">
        <f t="shared" si="10"/>
        <v>28</v>
      </c>
      <c r="AI31" s="1">
        <f>AH31*AG31*G31</f>
        <v>84</v>
      </c>
      <c r="AJ31" s="1">
        <v>14</v>
      </c>
      <c r="AK31" s="1">
        <v>70</v>
      </c>
      <c r="AL31" s="21">
        <f t="shared" si="11"/>
        <v>0.4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44</v>
      </c>
      <c r="C32" s="1">
        <v>209</v>
      </c>
      <c r="D32" s="1">
        <v>252</v>
      </c>
      <c r="E32" s="1">
        <v>207</v>
      </c>
      <c r="F32" s="1">
        <v>254</v>
      </c>
      <c r="G32" s="16">
        <v>0.25</v>
      </c>
      <c r="H32" s="1">
        <v>180</v>
      </c>
      <c r="I32" s="1" t="s">
        <v>42</v>
      </c>
      <c r="J32" s="1">
        <v>207</v>
      </c>
      <c r="K32" s="1">
        <f t="shared" si="0"/>
        <v>0</v>
      </c>
      <c r="L32" s="1"/>
      <c r="M32" s="1"/>
      <c r="N32" s="1"/>
      <c r="O32" s="1">
        <f t="shared" si="4"/>
        <v>51.75</v>
      </c>
      <c r="P32" s="5">
        <f>13*O32-F32</f>
        <v>418.75</v>
      </c>
      <c r="Q32" s="5">
        <f t="shared" si="9"/>
        <v>420</v>
      </c>
      <c r="R32" s="5"/>
      <c r="S32" s="1"/>
      <c r="T32" s="1">
        <f t="shared" si="6"/>
        <v>13.02415458937198</v>
      </c>
      <c r="U32" s="1">
        <f t="shared" si="7"/>
        <v>4.908212560386473</v>
      </c>
      <c r="V32" s="1">
        <v>11.6</v>
      </c>
      <c r="W32" s="1">
        <v>23.6</v>
      </c>
      <c r="X32" s="1">
        <v>28.6</v>
      </c>
      <c r="Y32" s="1">
        <v>27.8</v>
      </c>
      <c r="Z32" s="1">
        <v>32</v>
      </c>
      <c r="AA32" s="1">
        <v>22.4</v>
      </c>
      <c r="AB32" s="1">
        <v>53.2</v>
      </c>
      <c r="AC32" s="1">
        <v>0.6</v>
      </c>
      <c r="AD32" s="1">
        <v>31</v>
      </c>
      <c r="AE32" s="29" t="s">
        <v>61</v>
      </c>
      <c r="AF32" s="1">
        <f>G32*P32</f>
        <v>104.6875</v>
      </c>
      <c r="AG32" s="16">
        <v>6</v>
      </c>
      <c r="AH32" s="21">
        <f t="shared" si="10"/>
        <v>70</v>
      </c>
      <c r="AI32" s="1">
        <f>AH32*AG32*G32</f>
        <v>105</v>
      </c>
      <c r="AJ32" s="1">
        <v>14</v>
      </c>
      <c r="AK32" s="1">
        <v>140</v>
      </c>
      <c r="AL32" s="21">
        <f t="shared" si="11"/>
        <v>0.5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80</v>
      </c>
      <c r="B33" s="1" t="s">
        <v>44</v>
      </c>
      <c r="C33" s="1"/>
      <c r="D33" s="1">
        <v>504</v>
      </c>
      <c r="E33" s="1">
        <v>51</v>
      </c>
      <c r="F33" s="1">
        <v>453</v>
      </c>
      <c r="G33" s="16">
        <v>0.25</v>
      </c>
      <c r="H33" s="1">
        <v>180</v>
      </c>
      <c r="I33" s="1" t="s">
        <v>42</v>
      </c>
      <c r="J33" s="1">
        <v>55</v>
      </c>
      <c r="K33" s="1">
        <f t="shared" si="0"/>
        <v>-4</v>
      </c>
      <c r="L33" s="1"/>
      <c r="M33" s="1"/>
      <c r="N33" s="1"/>
      <c r="O33" s="1">
        <f t="shared" si="4"/>
        <v>12.75</v>
      </c>
      <c r="P33" s="5"/>
      <c r="Q33" s="5">
        <f t="shared" si="9"/>
        <v>0</v>
      </c>
      <c r="R33" s="5"/>
      <c r="S33" s="1"/>
      <c r="T33" s="1">
        <f t="shared" si="6"/>
        <v>35.529411764705884</v>
      </c>
      <c r="U33" s="1">
        <f t="shared" si="7"/>
        <v>35.529411764705884</v>
      </c>
      <c r="V33" s="1">
        <v>42</v>
      </c>
      <c r="W33" s="1">
        <v>47.4</v>
      </c>
      <c r="X33" s="1">
        <v>39.799999999999997</v>
      </c>
      <c r="Y33" s="1">
        <v>17</v>
      </c>
      <c r="Z33" s="1">
        <v>46.8</v>
      </c>
      <c r="AA33" s="1">
        <v>25.2</v>
      </c>
      <c r="AB33" s="1">
        <v>33.6</v>
      </c>
      <c r="AC33" s="1">
        <v>10.6</v>
      </c>
      <c r="AD33" s="1">
        <v>17.600000000000001</v>
      </c>
      <c r="AE33" s="1" t="s">
        <v>61</v>
      </c>
      <c r="AF33" s="1">
        <f>G33*P33</f>
        <v>0</v>
      </c>
      <c r="AG33" s="16">
        <v>12</v>
      </c>
      <c r="AH33" s="21">
        <f t="shared" si="10"/>
        <v>0</v>
      </c>
      <c r="AI33" s="1">
        <f>AH33*AG33*G33</f>
        <v>0</v>
      </c>
      <c r="AJ33" s="1">
        <v>14</v>
      </c>
      <c r="AK33" s="1">
        <v>70</v>
      </c>
      <c r="AL33" s="21">
        <f t="shared" si="11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8" t="s">
        <v>81</v>
      </c>
      <c r="B34" s="8" t="s">
        <v>44</v>
      </c>
      <c r="C34" s="8">
        <v>128</v>
      </c>
      <c r="D34" s="8"/>
      <c r="E34" s="8">
        <v>121</v>
      </c>
      <c r="F34" s="8">
        <v>7</v>
      </c>
      <c r="G34" s="18">
        <v>0</v>
      </c>
      <c r="H34" s="8">
        <v>180</v>
      </c>
      <c r="I34" s="8" t="s">
        <v>64</v>
      </c>
      <c r="J34" s="8">
        <v>121</v>
      </c>
      <c r="K34" s="8">
        <f t="shared" si="0"/>
        <v>0</v>
      </c>
      <c r="L34" s="8"/>
      <c r="M34" s="8"/>
      <c r="N34" s="8"/>
      <c r="O34" s="8">
        <f t="shared" si="4"/>
        <v>30.25</v>
      </c>
      <c r="P34" s="9"/>
      <c r="Q34" s="9"/>
      <c r="R34" s="9"/>
      <c r="S34" s="8"/>
      <c r="T34" s="8">
        <f t="shared" si="6"/>
        <v>0.23140495867768596</v>
      </c>
      <c r="U34" s="8">
        <f t="shared" si="7"/>
        <v>0.23140495867768596</v>
      </c>
      <c r="V34" s="8">
        <v>27.4</v>
      </c>
      <c r="W34" s="8">
        <v>18.2</v>
      </c>
      <c r="X34" s="8">
        <v>28</v>
      </c>
      <c r="Y34" s="8">
        <v>30.4</v>
      </c>
      <c r="Z34" s="8">
        <v>18</v>
      </c>
      <c r="AA34" s="8">
        <v>2</v>
      </c>
      <c r="AB34" s="8">
        <v>19.2</v>
      </c>
      <c r="AC34" s="8">
        <v>1</v>
      </c>
      <c r="AD34" s="8">
        <v>4.8</v>
      </c>
      <c r="AE34" s="27" t="s">
        <v>134</v>
      </c>
      <c r="AF34" s="8"/>
      <c r="AG34" s="18"/>
      <c r="AH34" s="24"/>
      <c r="AI34" s="8"/>
      <c r="AJ34" s="8"/>
      <c r="AK34" s="8"/>
      <c r="AL34" s="24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82</v>
      </c>
      <c r="B35" s="1" t="s">
        <v>44</v>
      </c>
      <c r="C35" s="1">
        <v>144</v>
      </c>
      <c r="D35" s="1"/>
      <c r="E35" s="1">
        <v>37</v>
      </c>
      <c r="F35" s="1">
        <v>107</v>
      </c>
      <c r="G35" s="16">
        <v>0.7</v>
      </c>
      <c r="H35" s="1">
        <v>180</v>
      </c>
      <c r="I35" s="1" t="s">
        <v>42</v>
      </c>
      <c r="J35" s="1">
        <v>37</v>
      </c>
      <c r="K35" s="1">
        <f t="shared" ref="K35:K65" si="12">E35-J35</f>
        <v>0</v>
      </c>
      <c r="L35" s="1"/>
      <c r="M35" s="1"/>
      <c r="N35" s="1"/>
      <c r="O35" s="1">
        <f t="shared" si="4"/>
        <v>9.25</v>
      </c>
      <c r="P35" s="5"/>
      <c r="Q35" s="5">
        <f t="shared" ref="Q35:Q44" si="13">AG35*AH35</f>
        <v>0</v>
      </c>
      <c r="R35" s="5"/>
      <c r="S35" s="1"/>
      <c r="T35" s="1">
        <f t="shared" si="6"/>
        <v>11.567567567567568</v>
      </c>
      <c r="U35" s="1">
        <f t="shared" si="7"/>
        <v>11.567567567567568</v>
      </c>
      <c r="V35" s="1">
        <v>15.6</v>
      </c>
      <c r="W35" s="1">
        <v>9.6</v>
      </c>
      <c r="X35" s="1">
        <v>2.8</v>
      </c>
      <c r="Y35" s="1">
        <v>15.8</v>
      </c>
      <c r="Z35" s="1">
        <v>6.4</v>
      </c>
      <c r="AA35" s="1">
        <v>0</v>
      </c>
      <c r="AB35" s="1">
        <v>0</v>
      </c>
      <c r="AC35" s="1">
        <v>0</v>
      </c>
      <c r="AD35" s="1">
        <v>0</v>
      </c>
      <c r="AE35" s="1" t="s">
        <v>83</v>
      </c>
      <c r="AF35" s="1">
        <f>G35*P35</f>
        <v>0</v>
      </c>
      <c r="AG35" s="16">
        <v>10</v>
      </c>
      <c r="AH35" s="21">
        <f t="shared" ref="AH35:AH44" si="14">MROUND(P35, AG35*AJ35)/AG35</f>
        <v>0</v>
      </c>
      <c r="AI35" s="1">
        <f>AH35*AG35*G35</f>
        <v>0</v>
      </c>
      <c r="AJ35" s="1">
        <v>12</v>
      </c>
      <c r="AK35" s="1">
        <v>84</v>
      </c>
      <c r="AL35" s="21">
        <f t="shared" ref="AL35:AL44" si="15">AH35/AK35</f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44</v>
      </c>
      <c r="C36" s="1">
        <v>205</v>
      </c>
      <c r="D36" s="1"/>
      <c r="E36" s="1">
        <v>29</v>
      </c>
      <c r="F36" s="1">
        <v>176</v>
      </c>
      <c r="G36" s="16">
        <v>0.43</v>
      </c>
      <c r="H36" s="1">
        <v>180</v>
      </c>
      <c r="I36" s="1" t="s">
        <v>42</v>
      </c>
      <c r="J36" s="1">
        <v>29</v>
      </c>
      <c r="K36" s="1">
        <f t="shared" si="12"/>
        <v>0</v>
      </c>
      <c r="L36" s="1"/>
      <c r="M36" s="1"/>
      <c r="N36" s="1"/>
      <c r="O36" s="1">
        <f t="shared" si="4"/>
        <v>7.25</v>
      </c>
      <c r="P36" s="5"/>
      <c r="Q36" s="5">
        <f t="shared" si="13"/>
        <v>0</v>
      </c>
      <c r="R36" s="5"/>
      <c r="S36" s="1"/>
      <c r="T36" s="1">
        <f t="shared" si="6"/>
        <v>24.275862068965516</v>
      </c>
      <c r="U36" s="1">
        <f t="shared" si="7"/>
        <v>24.275862068965516</v>
      </c>
      <c r="V36" s="1">
        <v>5.6</v>
      </c>
      <c r="W36" s="1">
        <v>25.6</v>
      </c>
      <c r="X36" s="1">
        <v>10</v>
      </c>
      <c r="Y36" s="1">
        <v>5</v>
      </c>
      <c r="Z36" s="1">
        <v>31.6</v>
      </c>
      <c r="AA36" s="1">
        <v>31.8</v>
      </c>
      <c r="AB36" s="1">
        <v>11</v>
      </c>
      <c r="AC36" s="1">
        <v>11</v>
      </c>
      <c r="AD36" s="1">
        <v>0.4</v>
      </c>
      <c r="AE36" s="28" t="s">
        <v>136</v>
      </c>
      <c r="AF36" s="1">
        <f>G36*P36</f>
        <v>0</v>
      </c>
      <c r="AG36" s="16">
        <v>16</v>
      </c>
      <c r="AH36" s="21">
        <f t="shared" si="14"/>
        <v>0</v>
      </c>
      <c r="AI36" s="1">
        <f>AH36*AG36*G36</f>
        <v>0</v>
      </c>
      <c r="AJ36" s="1">
        <v>12</v>
      </c>
      <c r="AK36" s="1">
        <v>84</v>
      </c>
      <c r="AL36" s="21">
        <f t="shared" si="15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44</v>
      </c>
      <c r="C37" s="1">
        <v>86</v>
      </c>
      <c r="D37" s="1"/>
      <c r="E37" s="1">
        <v>5</v>
      </c>
      <c r="F37" s="1">
        <v>81</v>
      </c>
      <c r="G37" s="16">
        <v>0.7</v>
      </c>
      <c r="H37" s="1">
        <v>180</v>
      </c>
      <c r="I37" s="1" t="s">
        <v>42</v>
      </c>
      <c r="J37" s="1">
        <v>5</v>
      </c>
      <c r="K37" s="1">
        <f t="shared" si="12"/>
        <v>0</v>
      </c>
      <c r="L37" s="1"/>
      <c r="M37" s="1"/>
      <c r="N37" s="1"/>
      <c r="O37" s="1">
        <f t="shared" si="4"/>
        <v>1.25</v>
      </c>
      <c r="P37" s="5"/>
      <c r="Q37" s="5">
        <f t="shared" si="13"/>
        <v>0</v>
      </c>
      <c r="R37" s="5"/>
      <c r="S37" s="1"/>
      <c r="T37" s="1">
        <f t="shared" si="6"/>
        <v>64.8</v>
      </c>
      <c r="U37" s="1">
        <f t="shared" si="7"/>
        <v>64.8</v>
      </c>
      <c r="V37" s="1">
        <v>5.4</v>
      </c>
      <c r="W37" s="1">
        <v>4.5999999999999996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28" t="s">
        <v>137</v>
      </c>
      <c r="AF37" s="1">
        <f>G37*P37</f>
        <v>0</v>
      </c>
      <c r="AG37" s="16">
        <v>10</v>
      </c>
      <c r="AH37" s="21">
        <f t="shared" si="14"/>
        <v>0</v>
      </c>
      <c r="AI37" s="1">
        <f>AH37*AG37*G37</f>
        <v>0</v>
      </c>
      <c r="AJ37" s="1">
        <v>12</v>
      </c>
      <c r="AK37" s="1">
        <v>84</v>
      </c>
      <c r="AL37" s="21">
        <f t="shared" si="15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44</v>
      </c>
      <c r="C38" s="1">
        <v>261</v>
      </c>
      <c r="D38" s="1"/>
      <c r="E38" s="1">
        <v>75</v>
      </c>
      <c r="F38" s="1">
        <v>186</v>
      </c>
      <c r="G38" s="16">
        <v>0.9</v>
      </c>
      <c r="H38" s="1">
        <v>180</v>
      </c>
      <c r="I38" s="1" t="s">
        <v>42</v>
      </c>
      <c r="J38" s="1">
        <v>80</v>
      </c>
      <c r="K38" s="1">
        <f t="shared" si="12"/>
        <v>-5</v>
      </c>
      <c r="L38" s="1"/>
      <c r="M38" s="1"/>
      <c r="N38" s="1"/>
      <c r="O38" s="1">
        <f t="shared" si="4"/>
        <v>18.75</v>
      </c>
      <c r="P38" s="5">
        <f t="shared" ref="P35:P54" si="16">14*O38-F38</f>
        <v>76.5</v>
      </c>
      <c r="Q38" s="5">
        <f t="shared" si="13"/>
        <v>96</v>
      </c>
      <c r="R38" s="5"/>
      <c r="S38" s="1"/>
      <c r="T38" s="1">
        <f t="shared" si="6"/>
        <v>15.04</v>
      </c>
      <c r="U38" s="1">
        <f t="shared" si="7"/>
        <v>9.92</v>
      </c>
      <c r="V38" s="1">
        <v>17.600000000000001</v>
      </c>
      <c r="W38" s="1">
        <v>21.2</v>
      </c>
      <c r="X38" s="1">
        <v>25.4</v>
      </c>
      <c r="Y38" s="1">
        <v>13.8</v>
      </c>
      <c r="Z38" s="1">
        <v>11</v>
      </c>
      <c r="AA38" s="1">
        <v>24.8</v>
      </c>
      <c r="AB38" s="1">
        <v>12.6</v>
      </c>
      <c r="AC38" s="1">
        <v>20.2</v>
      </c>
      <c r="AD38" s="1">
        <v>1.6</v>
      </c>
      <c r="AE38" s="1" t="s">
        <v>48</v>
      </c>
      <c r="AF38" s="1">
        <f>G38*P38</f>
        <v>68.850000000000009</v>
      </c>
      <c r="AG38" s="16">
        <v>8</v>
      </c>
      <c r="AH38" s="21">
        <f t="shared" si="14"/>
        <v>12</v>
      </c>
      <c r="AI38" s="1">
        <f>AH38*AG38*G38</f>
        <v>86.4</v>
      </c>
      <c r="AJ38" s="1">
        <v>12</v>
      </c>
      <c r="AK38" s="1">
        <v>84</v>
      </c>
      <c r="AL38" s="21">
        <f t="shared" si="15"/>
        <v>0.14285714285714285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44</v>
      </c>
      <c r="C39" s="1">
        <v>298</v>
      </c>
      <c r="D39" s="1"/>
      <c r="E39" s="1">
        <v>168</v>
      </c>
      <c r="F39" s="1">
        <v>130</v>
      </c>
      <c r="G39" s="16">
        <v>0.9</v>
      </c>
      <c r="H39" s="1">
        <v>180</v>
      </c>
      <c r="I39" s="1" t="s">
        <v>42</v>
      </c>
      <c r="J39" s="1">
        <v>168</v>
      </c>
      <c r="K39" s="1">
        <f t="shared" si="12"/>
        <v>0</v>
      </c>
      <c r="L39" s="1"/>
      <c r="M39" s="1"/>
      <c r="N39" s="1"/>
      <c r="O39" s="1">
        <f t="shared" si="4"/>
        <v>42</v>
      </c>
      <c r="P39" s="5">
        <f t="shared" si="16"/>
        <v>458</v>
      </c>
      <c r="Q39" s="5">
        <f t="shared" si="13"/>
        <v>480</v>
      </c>
      <c r="R39" s="5"/>
      <c r="S39" s="1"/>
      <c r="T39" s="1">
        <f t="shared" si="6"/>
        <v>14.523809523809524</v>
      </c>
      <c r="U39" s="1">
        <f t="shared" si="7"/>
        <v>3.0952380952380953</v>
      </c>
      <c r="V39" s="1">
        <v>43.8</v>
      </c>
      <c r="W39" s="1">
        <v>33.6</v>
      </c>
      <c r="X39" s="1">
        <v>45.4</v>
      </c>
      <c r="Y39" s="1">
        <v>29.6</v>
      </c>
      <c r="Z39" s="1">
        <v>39</v>
      </c>
      <c r="AA39" s="1">
        <v>49</v>
      </c>
      <c r="AB39" s="1">
        <v>16.399999999999999</v>
      </c>
      <c r="AC39" s="1">
        <v>37.799999999999997</v>
      </c>
      <c r="AD39" s="1">
        <v>12.4</v>
      </c>
      <c r="AE39" s="1" t="s">
        <v>45</v>
      </c>
      <c r="AF39" s="1">
        <f>G39*P39</f>
        <v>412.2</v>
      </c>
      <c r="AG39" s="16">
        <v>8</v>
      </c>
      <c r="AH39" s="21">
        <f t="shared" si="14"/>
        <v>60</v>
      </c>
      <c r="AI39" s="1">
        <f>AH39*AG39*G39</f>
        <v>432</v>
      </c>
      <c r="AJ39" s="1">
        <v>12</v>
      </c>
      <c r="AK39" s="1">
        <v>84</v>
      </c>
      <c r="AL39" s="21">
        <f t="shared" si="15"/>
        <v>0.7142857142857143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44</v>
      </c>
      <c r="C40" s="1">
        <v>108</v>
      </c>
      <c r="D40" s="1"/>
      <c r="E40" s="1">
        <v>3</v>
      </c>
      <c r="F40" s="1">
        <v>105</v>
      </c>
      <c r="G40" s="16">
        <v>0.7</v>
      </c>
      <c r="H40" s="1">
        <v>180</v>
      </c>
      <c r="I40" s="1" t="s">
        <v>42</v>
      </c>
      <c r="J40" s="1">
        <v>3</v>
      </c>
      <c r="K40" s="1">
        <f t="shared" si="12"/>
        <v>0</v>
      </c>
      <c r="L40" s="1"/>
      <c r="M40" s="1"/>
      <c r="N40" s="1"/>
      <c r="O40" s="1">
        <f t="shared" si="4"/>
        <v>0.75</v>
      </c>
      <c r="P40" s="5"/>
      <c r="Q40" s="5">
        <f t="shared" si="13"/>
        <v>0</v>
      </c>
      <c r="R40" s="5"/>
      <c r="S40" s="1"/>
      <c r="T40" s="1">
        <f t="shared" si="6"/>
        <v>140</v>
      </c>
      <c r="U40" s="1">
        <f t="shared" si="7"/>
        <v>140</v>
      </c>
      <c r="V40" s="1">
        <v>2</v>
      </c>
      <c r="W40" s="1">
        <v>0.6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28" t="s">
        <v>138</v>
      </c>
      <c r="AF40" s="1">
        <f>G40*P40</f>
        <v>0</v>
      </c>
      <c r="AG40" s="16">
        <v>10</v>
      </c>
      <c r="AH40" s="21">
        <f t="shared" si="14"/>
        <v>0</v>
      </c>
      <c r="AI40" s="1">
        <f>AH40*AG40*G40</f>
        <v>0</v>
      </c>
      <c r="AJ40" s="1">
        <v>12</v>
      </c>
      <c r="AK40" s="1">
        <v>84</v>
      </c>
      <c r="AL40" s="21">
        <f t="shared" si="15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44</v>
      </c>
      <c r="C41" s="1">
        <v>3</v>
      </c>
      <c r="D41" s="1">
        <v>192</v>
      </c>
      <c r="E41" s="1">
        <v>30</v>
      </c>
      <c r="F41" s="1">
        <v>165</v>
      </c>
      <c r="G41" s="16">
        <v>0.4</v>
      </c>
      <c r="H41" s="1">
        <v>180</v>
      </c>
      <c r="I41" s="1" t="s">
        <v>42</v>
      </c>
      <c r="J41" s="1">
        <v>26</v>
      </c>
      <c r="K41" s="1">
        <f t="shared" si="12"/>
        <v>4</v>
      </c>
      <c r="L41" s="1"/>
      <c r="M41" s="1"/>
      <c r="N41" s="1"/>
      <c r="O41" s="1">
        <f t="shared" si="4"/>
        <v>7.5</v>
      </c>
      <c r="P41" s="5"/>
      <c r="Q41" s="5">
        <f t="shared" si="13"/>
        <v>0</v>
      </c>
      <c r="R41" s="5"/>
      <c r="S41" s="1"/>
      <c r="T41" s="1">
        <f t="shared" si="6"/>
        <v>22</v>
      </c>
      <c r="U41" s="1">
        <f t="shared" si="7"/>
        <v>22</v>
      </c>
      <c r="V41" s="1">
        <v>3.8</v>
      </c>
      <c r="W41" s="1">
        <v>23.8</v>
      </c>
      <c r="X41" s="1">
        <v>4.4000000000000004</v>
      </c>
      <c r="Y41" s="1">
        <v>9</v>
      </c>
      <c r="Z41" s="1">
        <v>2</v>
      </c>
      <c r="AA41" s="1">
        <v>0</v>
      </c>
      <c r="AB41" s="1">
        <v>0</v>
      </c>
      <c r="AC41" s="1">
        <v>0</v>
      </c>
      <c r="AD41" s="1">
        <v>0</v>
      </c>
      <c r="AE41" s="29" t="s">
        <v>92</v>
      </c>
      <c r="AF41" s="1">
        <f>G41*P41</f>
        <v>0</v>
      </c>
      <c r="AG41" s="16">
        <v>16</v>
      </c>
      <c r="AH41" s="21">
        <f t="shared" si="14"/>
        <v>0</v>
      </c>
      <c r="AI41" s="1">
        <f>AH41*AG41*G41</f>
        <v>0</v>
      </c>
      <c r="AJ41" s="1">
        <v>12</v>
      </c>
      <c r="AK41" s="1">
        <v>84</v>
      </c>
      <c r="AL41" s="21">
        <f t="shared" si="15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41</v>
      </c>
      <c r="C42" s="1">
        <v>180</v>
      </c>
      <c r="D42" s="1">
        <v>720</v>
      </c>
      <c r="E42" s="1">
        <v>540</v>
      </c>
      <c r="F42" s="1">
        <v>360</v>
      </c>
      <c r="G42" s="16">
        <v>1</v>
      </c>
      <c r="H42" s="1">
        <v>180</v>
      </c>
      <c r="I42" s="1" t="s">
        <v>42</v>
      </c>
      <c r="J42" s="1">
        <v>540</v>
      </c>
      <c r="K42" s="1">
        <f t="shared" si="12"/>
        <v>0</v>
      </c>
      <c r="L42" s="1"/>
      <c r="M42" s="1"/>
      <c r="N42" s="1"/>
      <c r="O42" s="1">
        <f t="shared" si="4"/>
        <v>135</v>
      </c>
      <c r="P42" s="5">
        <f t="shared" si="16"/>
        <v>1530</v>
      </c>
      <c r="Q42" s="5">
        <f t="shared" si="13"/>
        <v>1560</v>
      </c>
      <c r="R42" s="5"/>
      <c r="S42" s="1"/>
      <c r="T42" s="1">
        <f t="shared" si="6"/>
        <v>14.222222222222221</v>
      </c>
      <c r="U42" s="1">
        <f t="shared" si="7"/>
        <v>2.6666666666666665</v>
      </c>
      <c r="V42" s="1">
        <v>101</v>
      </c>
      <c r="W42" s="1">
        <v>100</v>
      </c>
      <c r="X42" s="1">
        <v>103</v>
      </c>
      <c r="Y42" s="1">
        <v>98</v>
      </c>
      <c r="Z42" s="1">
        <v>99</v>
      </c>
      <c r="AA42" s="1">
        <v>119</v>
      </c>
      <c r="AB42" s="1">
        <v>121</v>
      </c>
      <c r="AC42" s="1">
        <v>141.19999999999999</v>
      </c>
      <c r="AD42" s="1">
        <v>8</v>
      </c>
      <c r="AE42" s="1" t="s">
        <v>48</v>
      </c>
      <c r="AF42" s="1">
        <f>G42*P42</f>
        <v>1530</v>
      </c>
      <c r="AG42" s="16">
        <v>5</v>
      </c>
      <c r="AH42" s="21">
        <f t="shared" si="14"/>
        <v>312</v>
      </c>
      <c r="AI42" s="1">
        <f>AH42*AG42*G42</f>
        <v>1560</v>
      </c>
      <c r="AJ42" s="1">
        <v>12</v>
      </c>
      <c r="AK42" s="1">
        <v>144</v>
      </c>
      <c r="AL42" s="21">
        <f t="shared" si="15"/>
        <v>2.1666666666666665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44</v>
      </c>
      <c r="C43" s="1">
        <v>206</v>
      </c>
      <c r="D43" s="1">
        <v>192</v>
      </c>
      <c r="E43" s="1">
        <v>97</v>
      </c>
      <c r="F43" s="1">
        <v>301</v>
      </c>
      <c r="G43" s="16">
        <v>0.4</v>
      </c>
      <c r="H43" s="1">
        <v>180</v>
      </c>
      <c r="I43" s="1" t="s">
        <v>42</v>
      </c>
      <c r="J43" s="1">
        <v>77</v>
      </c>
      <c r="K43" s="1">
        <f t="shared" si="12"/>
        <v>20</v>
      </c>
      <c r="L43" s="1"/>
      <c r="M43" s="1"/>
      <c r="N43" s="1"/>
      <c r="O43" s="1">
        <f t="shared" si="4"/>
        <v>24.25</v>
      </c>
      <c r="P43" s="5">
        <f>18*O43-F43</f>
        <v>135.5</v>
      </c>
      <c r="Q43" s="5">
        <f t="shared" si="13"/>
        <v>192</v>
      </c>
      <c r="R43" s="5"/>
      <c r="S43" s="1"/>
      <c r="T43" s="1">
        <f t="shared" si="6"/>
        <v>20.329896907216494</v>
      </c>
      <c r="U43" s="1">
        <f t="shared" si="7"/>
        <v>12.412371134020619</v>
      </c>
      <c r="V43" s="1">
        <v>33.799999999999997</v>
      </c>
      <c r="W43" s="1">
        <v>4.2</v>
      </c>
      <c r="X43" s="1">
        <v>13.2</v>
      </c>
      <c r="Y43" s="1">
        <v>26.6</v>
      </c>
      <c r="Z43" s="1">
        <v>5</v>
      </c>
      <c r="AA43" s="1">
        <v>0</v>
      </c>
      <c r="AB43" s="1">
        <v>0</v>
      </c>
      <c r="AC43" s="1">
        <v>0</v>
      </c>
      <c r="AD43" s="1">
        <v>0</v>
      </c>
      <c r="AE43" s="1" t="s">
        <v>92</v>
      </c>
      <c r="AF43" s="1">
        <f>G43*P43</f>
        <v>54.2</v>
      </c>
      <c r="AG43" s="16">
        <v>16</v>
      </c>
      <c r="AH43" s="21">
        <f t="shared" si="14"/>
        <v>12</v>
      </c>
      <c r="AI43" s="1">
        <f>AH43*AG43*G43</f>
        <v>76.800000000000011</v>
      </c>
      <c r="AJ43" s="1">
        <v>12</v>
      </c>
      <c r="AK43" s="1">
        <v>84</v>
      </c>
      <c r="AL43" s="21">
        <f t="shared" si="15"/>
        <v>0.14285714285714285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44</v>
      </c>
      <c r="C44" s="1">
        <v>68</v>
      </c>
      <c r="D44" s="1">
        <v>360</v>
      </c>
      <c r="E44" s="1">
        <v>140</v>
      </c>
      <c r="F44" s="1">
        <v>288</v>
      </c>
      <c r="G44" s="16">
        <v>0.7</v>
      </c>
      <c r="H44" s="1">
        <v>180</v>
      </c>
      <c r="I44" s="1" t="s">
        <v>42</v>
      </c>
      <c r="J44" s="1">
        <v>138</v>
      </c>
      <c r="K44" s="1">
        <f t="shared" si="12"/>
        <v>2</v>
      </c>
      <c r="L44" s="1"/>
      <c r="M44" s="1"/>
      <c r="N44" s="1"/>
      <c r="O44" s="1">
        <f t="shared" si="4"/>
        <v>35</v>
      </c>
      <c r="P44" s="5">
        <f t="shared" si="16"/>
        <v>202</v>
      </c>
      <c r="Q44" s="5">
        <f t="shared" si="13"/>
        <v>240</v>
      </c>
      <c r="R44" s="5"/>
      <c r="S44" s="1"/>
      <c r="T44" s="1">
        <f t="shared" si="6"/>
        <v>15.085714285714285</v>
      </c>
      <c r="U44" s="1">
        <f t="shared" si="7"/>
        <v>8.2285714285714278</v>
      </c>
      <c r="V44" s="1">
        <v>35.4</v>
      </c>
      <c r="W44" s="1">
        <v>40.6</v>
      </c>
      <c r="X44" s="1">
        <v>24.6</v>
      </c>
      <c r="Y44" s="1">
        <v>7.6</v>
      </c>
      <c r="Z44" s="1">
        <v>16</v>
      </c>
      <c r="AA44" s="1">
        <v>0</v>
      </c>
      <c r="AB44" s="1">
        <v>0</v>
      </c>
      <c r="AC44" s="1">
        <v>0</v>
      </c>
      <c r="AD44" s="1">
        <v>0</v>
      </c>
      <c r="AE44" s="1" t="s">
        <v>92</v>
      </c>
      <c r="AF44" s="1">
        <f>G44*P44</f>
        <v>141.39999999999998</v>
      </c>
      <c r="AG44" s="16">
        <v>10</v>
      </c>
      <c r="AH44" s="21">
        <f t="shared" si="14"/>
        <v>24</v>
      </c>
      <c r="AI44" s="1">
        <f>AH44*AG44*G44</f>
        <v>168</v>
      </c>
      <c r="AJ44" s="1">
        <v>12</v>
      </c>
      <c r="AK44" s="1">
        <v>84</v>
      </c>
      <c r="AL44" s="21">
        <f t="shared" si="15"/>
        <v>0.2857142857142857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44</v>
      </c>
      <c r="C45" s="1">
        <v>378</v>
      </c>
      <c r="D45" s="1"/>
      <c r="E45" s="1">
        <v>61</v>
      </c>
      <c r="F45" s="1">
        <v>317</v>
      </c>
      <c r="G45" s="16">
        <v>0.4</v>
      </c>
      <c r="H45" s="1">
        <v>180</v>
      </c>
      <c r="I45" s="1" t="s">
        <v>42</v>
      </c>
      <c r="J45" s="1">
        <v>57</v>
      </c>
      <c r="K45" s="1">
        <f t="shared" si="12"/>
        <v>4</v>
      </c>
      <c r="L45" s="1"/>
      <c r="M45" s="1"/>
      <c r="N45" s="1"/>
      <c r="O45" s="1">
        <f t="shared" si="4"/>
        <v>15.25</v>
      </c>
      <c r="P45" s="5"/>
      <c r="Q45" s="5">
        <f>AG45*AH45</f>
        <v>0</v>
      </c>
      <c r="R45" s="5"/>
      <c r="S45" s="1"/>
      <c r="T45" s="1">
        <f t="shared" si="6"/>
        <v>20.78688524590164</v>
      </c>
      <c r="U45" s="1">
        <f t="shared" si="7"/>
        <v>20.78688524590164</v>
      </c>
      <c r="V45" s="1">
        <v>1.2</v>
      </c>
      <c r="W45" s="1">
        <v>8.4</v>
      </c>
      <c r="X45" s="1">
        <v>21.2</v>
      </c>
      <c r="Y45" s="1">
        <v>8.4</v>
      </c>
      <c r="Z45" s="1">
        <v>8.4</v>
      </c>
      <c r="AA45" s="1">
        <v>0</v>
      </c>
      <c r="AB45" s="1">
        <v>0</v>
      </c>
      <c r="AC45" s="1">
        <v>0</v>
      </c>
      <c r="AD45" s="1">
        <v>0</v>
      </c>
      <c r="AE45" s="28" t="s">
        <v>135</v>
      </c>
      <c r="AF45" s="1">
        <f>G45*P45</f>
        <v>0</v>
      </c>
      <c r="AG45" s="16">
        <v>16</v>
      </c>
      <c r="AH45" s="21">
        <f>MROUND(P45, AG45*AJ45)/AG45</f>
        <v>0</v>
      </c>
      <c r="AI45" s="1">
        <f>AH45*AG45*G45</f>
        <v>0</v>
      </c>
      <c r="AJ45" s="1">
        <v>12</v>
      </c>
      <c r="AK45" s="1">
        <v>84</v>
      </c>
      <c r="AL45" s="21">
        <f>AH45/AK45</f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44</v>
      </c>
      <c r="C46" s="1">
        <v>144</v>
      </c>
      <c r="D46" s="1">
        <v>240</v>
      </c>
      <c r="E46" s="1">
        <v>162</v>
      </c>
      <c r="F46" s="1">
        <v>222</v>
      </c>
      <c r="G46" s="16">
        <v>0.7</v>
      </c>
      <c r="H46" s="1">
        <v>180</v>
      </c>
      <c r="I46" s="1" t="s">
        <v>42</v>
      </c>
      <c r="J46" s="1">
        <v>160</v>
      </c>
      <c r="K46" s="1">
        <f t="shared" si="12"/>
        <v>2</v>
      </c>
      <c r="L46" s="1"/>
      <c r="M46" s="1"/>
      <c r="N46" s="1"/>
      <c r="O46" s="1">
        <f t="shared" si="4"/>
        <v>40.5</v>
      </c>
      <c r="P46" s="5">
        <f t="shared" si="16"/>
        <v>345</v>
      </c>
      <c r="Q46" s="5">
        <f>AG46*AH46</f>
        <v>360</v>
      </c>
      <c r="R46" s="5"/>
      <c r="S46" s="1"/>
      <c r="T46" s="1">
        <f t="shared" si="6"/>
        <v>14.37037037037037</v>
      </c>
      <c r="U46" s="1">
        <f t="shared" si="7"/>
        <v>5.4814814814814818</v>
      </c>
      <c r="V46" s="1">
        <v>26</v>
      </c>
      <c r="W46" s="1">
        <v>23.8</v>
      </c>
      <c r="X46" s="1">
        <v>24</v>
      </c>
      <c r="Y46" s="1">
        <v>17</v>
      </c>
      <c r="Z46" s="1">
        <v>7.4</v>
      </c>
      <c r="AA46" s="1">
        <v>0</v>
      </c>
      <c r="AB46" s="1">
        <v>0</v>
      </c>
      <c r="AC46" s="1">
        <v>0</v>
      </c>
      <c r="AD46" s="1">
        <v>0</v>
      </c>
      <c r="AE46" s="1" t="s">
        <v>96</v>
      </c>
      <c r="AF46" s="1">
        <f>G46*P46</f>
        <v>241.49999999999997</v>
      </c>
      <c r="AG46" s="16">
        <v>10</v>
      </c>
      <c r="AH46" s="21">
        <f>MROUND(P46, AG46*AJ46)/AG46</f>
        <v>36</v>
      </c>
      <c r="AI46" s="1">
        <f>AH46*AG46*G46</f>
        <v>251.99999999999997</v>
      </c>
      <c r="AJ46" s="1">
        <v>12</v>
      </c>
      <c r="AK46" s="1">
        <v>84</v>
      </c>
      <c r="AL46" s="21">
        <f>AH46/AK46</f>
        <v>0.42857142857142855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44</v>
      </c>
      <c r="C47" s="1">
        <v>47</v>
      </c>
      <c r="D47" s="1"/>
      <c r="E47" s="1">
        <v>29</v>
      </c>
      <c r="F47" s="1">
        <v>18</v>
      </c>
      <c r="G47" s="16">
        <v>0.7</v>
      </c>
      <c r="H47" s="1">
        <v>180</v>
      </c>
      <c r="I47" s="1" t="s">
        <v>42</v>
      </c>
      <c r="J47" s="1">
        <v>29</v>
      </c>
      <c r="K47" s="1">
        <f t="shared" si="12"/>
        <v>0</v>
      </c>
      <c r="L47" s="1"/>
      <c r="M47" s="1"/>
      <c r="N47" s="1"/>
      <c r="O47" s="1">
        <f t="shared" si="4"/>
        <v>7.25</v>
      </c>
      <c r="P47" s="5">
        <f t="shared" si="16"/>
        <v>83.5</v>
      </c>
      <c r="Q47" s="5">
        <f t="shared" ref="Q47" si="17">AG47*AH47</f>
        <v>120</v>
      </c>
      <c r="R47" s="5"/>
      <c r="S47" s="1"/>
      <c r="T47" s="1">
        <f t="shared" si="6"/>
        <v>19.03448275862069</v>
      </c>
      <c r="U47" s="1">
        <f t="shared" si="7"/>
        <v>2.4827586206896552</v>
      </c>
      <c r="V47" s="1">
        <v>4.2</v>
      </c>
      <c r="W47" s="1">
        <v>3.2</v>
      </c>
      <c r="X47" s="1">
        <v>7.2</v>
      </c>
      <c r="Y47" s="1">
        <v>1.6</v>
      </c>
      <c r="Z47" s="1">
        <v>0.2</v>
      </c>
      <c r="AA47" s="1">
        <v>2.2000000000000002</v>
      </c>
      <c r="AB47" s="1">
        <v>12.4</v>
      </c>
      <c r="AC47" s="1">
        <v>4.8</v>
      </c>
      <c r="AD47" s="1">
        <v>0</v>
      </c>
      <c r="AE47" s="1"/>
      <c r="AF47" s="1">
        <f>G47*P47</f>
        <v>58.449999999999996</v>
      </c>
      <c r="AG47" s="16">
        <v>10</v>
      </c>
      <c r="AH47" s="21">
        <f t="shared" ref="AH47" si="18">MROUND(P47, AG47*AJ47)/AG47</f>
        <v>12</v>
      </c>
      <c r="AI47" s="1">
        <f>AH47*AG47*G47</f>
        <v>84</v>
      </c>
      <c r="AJ47" s="1">
        <v>12</v>
      </c>
      <c r="AK47" s="1">
        <v>84</v>
      </c>
      <c r="AL47" s="21">
        <f t="shared" ref="AL47" si="19">AH47/AK47</f>
        <v>0.14285714285714285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44</v>
      </c>
      <c r="C48" s="1">
        <v>81</v>
      </c>
      <c r="D48" s="1"/>
      <c r="E48" s="1">
        <v>61</v>
      </c>
      <c r="F48" s="1">
        <v>20</v>
      </c>
      <c r="G48" s="16">
        <v>0.7</v>
      </c>
      <c r="H48" s="1">
        <v>180</v>
      </c>
      <c r="I48" s="1" t="s">
        <v>42</v>
      </c>
      <c r="J48" s="1">
        <v>61</v>
      </c>
      <c r="K48" s="1">
        <f t="shared" si="12"/>
        <v>0</v>
      </c>
      <c r="L48" s="1"/>
      <c r="M48" s="1"/>
      <c r="N48" s="1"/>
      <c r="O48" s="1">
        <f t="shared" si="4"/>
        <v>15.25</v>
      </c>
      <c r="P48" s="5">
        <f t="shared" si="16"/>
        <v>193.5</v>
      </c>
      <c r="Q48" s="5">
        <f t="shared" ref="Q48:Q54" si="20">AG48*AH48</f>
        <v>192</v>
      </c>
      <c r="R48" s="5"/>
      <c r="S48" s="1"/>
      <c r="T48" s="1">
        <f t="shared" si="6"/>
        <v>13.901639344262295</v>
      </c>
      <c r="U48" s="1">
        <f t="shared" si="7"/>
        <v>1.3114754098360655</v>
      </c>
      <c r="V48" s="1">
        <v>6</v>
      </c>
      <c r="W48" s="1">
        <v>8.4</v>
      </c>
      <c r="X48" s="1">
        <v>8.1999999999999993</v>
      </c>
      <c r="Y48" s="1">
        <v>9.6</v>
      </c>
      <c r="Z48" s="1">
        <v>9.1999999999999993</v>
      </c>
      <c r="AA48" s="1">
        <v>21.4</v>
      </c>
      <c r="AB48" s="1">
        <v>10</v>
      </c>
      <c r="AC48" s="1">
        <v>13.6</v>
      </c>
      <c r="AD48" s="1">
        <v>0</v>
      </c>
      <c r="AE48" s="1" t="s">
        <v>50</v>
      </c>
      <c r="AF48" s="1">
        <f>G48*P48</f>
        <v>135.44999999999999</v>
      </c>
      <c r="AG48" s="16">
        <v>8</v>
      </c>
      <c r="AH48" s="21">
        <f t="shared" ref="AH48:AH54" si="21">MROUND(P48, AG48*AJ48)/AG48</f>
        <v>24</v>
      </c>
      <c r="AI48" s="1">
        <f>AH48*AG48*G48</f>
        <v>134.39999999999998</v>
      </c>
      <c r="AJ48" s="1">
        <v>12</v>
      </c>
      <c r="AK48" s="1">
        <v>84</v>
      </c>
      <c r="AL48" s="21">
        <f t="shared" ref="AL48:AL54" si="22">AH48/AK48</f>
        <v>0.2857142857142857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44</v>
      </c>
      <c r="C49" s="1">
        <v>106</v>
      </c>
      <c r="D49" s="1"/>
      <c r="E49" s="1">
        <v>43</v>
      </c>
      <c r="F49" s="1">
        <v>63</v>
      </c>
      <c r="G49" s="16">
        <v>0.7</v>
      </c>
      <c r="H49" s="1">
        <v>180</v>
      </c>
      <c r="I49" s="1" t="s">
        <v>42</v>
      </c>
      <c r="J49" s="1">
        <v>43</v>
      </c>
      <c r="K49" s="1">
        <f t="shared" si="12"/>
        <v>0</v>
      </c>
      <c r="L49" s="1"/>
      <c r="M49" s="1"/>
      <c r="N49" s="1"/>
      <c r="O49" s="1">
        <f t="shared" si="4"/>
        <v>10.75</v>
      </c>
      <c r="P49" s="5">
        <f t="shared" si="16"/>
        <v>87.5</v>
      </c>
      <c r="Q49" s="5">
        <f t="shared" si="20"/>
        <v>96</v>
      </c>
      <c r="R49" s="5"/>
      <c r="S49" s="1"/>
      <c r="T49" s="1">
        <f t="shared" si="6"/>
        <v>14.790697674418604</v>
      </c>
      <c r="U49" s="1">
        <f t="shared" si="7"/>
        <v>5.8604651162790695</v>
      </c>
      <c r="V49" s="1">
        <v>5.2</v>
      </c>
      <c r="W49" s="1">
        <v>6.8</v>
      </c>
      <c r="X49" s="1">
        <v>7.4</v>
      </c>
      <c r="Y49" s="1">
        <v>2.8</v>
      </c>
      <c r="Z49" s="1">
        <v>3.2</v>
      </c>
      <c r="AA49" s="1">
        <v>15.6</v>
      </c>
      <c r="AB49" s="1">
        <v>14.6</v>
      </c>
      <c r="AC49" s="1">
        <v>7</v>
      </c>
      <c r="AD49" s="1">
        <v>0</v>
      </c>
      <c r="AE49" s="14" t="s">
        <v>100</v>
      </c>
      <c r="AF49" s="1">
        <f>G49*P49</f>
        <v>61.249999999999993</v>
      </c>
      <c r="AG49" s="16">
        <v>8</v>
      </c>
      <c r="AH49" s="21">
        <f t="shared" si="21"/>
        <v>12</v>
      </c>
      <c r="AI49" s="1">
        <f>AH49*AG49*G49</f>
        <v>67.199999999999989</v>
      </c>
      <c r="AJ49" s="1">
        <v>12</v>
      </c>
      <c r="AK49" s="1">
        <v>84</v>
      </c>
      <c r="AL49" s="21">
        <f t="shared" si="22"/>
        <v>0.14285714285714285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44</v>
      </c>
      <c r="C50" s="1">
        <v>100</v>
      </c>
      <c r="D50" s="1"/>
      <c r="E50" s="1">
        <v>23</v>
      </c>
      <c r="F50" s="1">
        <v>77</v>
      </c>
      <c r="G50" s="16">
        <v>0.7</v>
      </c>
      <c r="H50" s="1">
        <v>180</v>
      </c>
      <c r="I50" s="1" t="s">
        <v>42</v>
      </c>
      <c r="J50" s="1">
        <v>23</v>
      </c>
      <c r="K50" s="1">
        <f t="shared" si="12"/>
        <v>0</v>
      </c>
      <c r="L50" s="1"/>
      <c r="M50" s="1"/>
      <c r="N50" s="1"/>
      <c r="O50" s="1">
        <f t="shared" si="4"/>
        <v>5.75</v>
      </c>
      <c r="P50" s="5"/>
      <c r="Q50" s="5">
        <f t="shared" si="20"/>
        <v>0</v>
      </c>
      <c r="R50" s="5"/>
      <c r="S50" s="1"/>
      <c r="T50" s="1">
        <f t="shared" si="6"/>
        <v>13.391304347826088</v>
      </c>
      <c r="U50" s="1">
        <f t="shared" si="7"/>
        <v>13.391304347826088</v>
      </c>
      <c r="V50" s="1">
        <v>4.5999999999999996</v>
      </c>
      <c r="W50" s="1">
        <v>5.4</v>
      </c>
      <c r="X50" s="1">
        <v>8.8000000000000007</v>
      </c>
      <c r="Y50" s="1">
        <v>3.8</v>
      </c>
      <c r="Z50" s="1">
        <v>5.2</v>
      </c>
      <c r="AA50" s="1">
        <v>13</v>
      </c>
      <c r="AB50" s="1">
        <v>6</v>
      </c>
      <c r="AC50" s="1">
        <v>9</v>
      </c>
      <c r="AD50" s="1">
        <v>0</v>
      </c>
      <c r="AE50" s="14" t="s">
        <v>100</v>
      </c>
      <c r="AF50" s="1">
        <f>G50*P50</f>
        <v>0</v>
      </c>
      <c r="AG50" s="16">
        <v>8</v>
      </c>
      <c r="AH50" s="21">
        <f t="shared" si="21"/>
        <v>0</v>
      </c>
      <c r="AI50" s="1">
        <f>AH50*AG50*G50</f>
        <v>0</v>
      </c>
      <c r="AJ50" s="1">
        <v>12</v>
      </c>
      <c r="AK50" s="1">
        <v>84</v>
      </c>
      <c r="AL50" s="21">
        <f t="shared" si="22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44</v>
      </c>
      <c r="C51" s="1">
        <v>184</v>
      </c>
      <c r="D51" s="1"/>
      <c r="E51" s="1">
        <v>79</v>
      </c>
      <c r="F51" s="1">
        <v>105</v>
      </c>
      <c r="G51" s="16">
        <v>0.7</v>
      </c>
      <c r="H51" s="1">
        <v>180</v>
      </c>
      <c r="I51" s="1" t="s">
        <v>42</v>
      </c>
      <c r="J51" s="1">
        <v>79</v>
      </c>
      <c r="K51" s="1">
        <f t="shared" si="12"/>
        <v>0</v>
      </c>
      <c r="L51" s="1"/>
      <c r="M51" s="1"/>
      <c r="N51" s="1"/>
      <c r="O51" s="1">
        <f t="shared" si="4"/>
        <v>19.75</v>
      </c>
      <c r="P51" s="5">
        <f t="shared" si="16"/>
        <v>171.5</v>
      </c>
      <c r="Q51" s="5">
        <f t="shared" si="20"/>
        <v>192</v>
      </c>
      <c r="R51" s="5"/>
      <c r="S51" s="1"/>
      <c r="T51" s="1">
        <f t="shared" si="6"/>
        <v>15.037974683544304</v>
      </c>
      <c r="U51" s="1">
        <f t="shared" si="7"/>
        <v>5.3164556962025316</v>
      </c>
      <c r="V51" s="1">
        <v>12.4</v>
      </c>
      <c r="W51" s="1">
        <v>10.6</v>
      </c>
      <c r="X51" s="1">
        <v>16.8</v>
      </c>
      <c r="Y51" s="1">
        <v>9.1999999999999993</v>
      </c>
      <c r="Z51" s="1">
        <v>5.4</v>
      </c>
      <c r="AA51" s="1">
        <v>29.2</v>
      </c>
      <c r="AB51" s="1">
        <v>3.6</v>
      </c>
      <c r="AC51" s="1">
        <v>14.4</v>
      </c>
      <c r="AD51" s="1">
        <v>6.6</v>
      </c>
      <c r="AE51" s="1" t="s">
        <v>48</v>
      </c>
      <c r="AF51" s="1">
        <f>G51*P51</f>
        <v>120.05</v>
      </c>
      <c r="AG51" s="16">
        <v>8</v>
      </c>
      <c r="AH51" s="21">
        <f t="shared" si="21"/>
        <v>24</v>
      </c>
      <c r="AI51" s="1">
        <f>AH51*AG51*G51</f>
        <v>134.39999999999998</v>
      </c>
      <c r="AJ51" s="1">
        <v>12</v>
      </c>
      <c r="AK51" s="1">
        <v>84</v>
      </c>
      <c r="AL51" s="21">
        <f t="shared" si="22"/>
        <v>0.2857142857142857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44</v>
      </c>
      <c r="C52" s="1">
        <v>107</v>
      </c>
      <c r="D52" s="1">
        <v>96</v>
      </c>
      <c r="E52" s="1">
        <v>114</v>
      </c>
      <c r="F52" s="1">
        <v>89</v>
      </c>
      <c r="G52" s="16">
        <v>0.9</v>
      </c>
      <c r="H52" s="1">
        <v>180</v>
      </c>
      <c r="I52" s="1" t="s">
        <v>42</v>
      </c>
      <c r="J52" s="1">
        <v>114</v>
      </c>
      <c r="K52" s="1">
        <f t="shared" si="12"/>
        <v>0</v>
      </c>
      <c r="L52" s="1"/>
      <c r="M52" s="1"/>
      <c r="N52" s="1"/>
      <c r="O52" s="1">
        <f t="shared" si="4"/>
        <v>28.5</v>
      </c>
      <c r="P52" s="5">
        <f t="shared" si="16"/>
        <v>310</v>
      </c>
      <c r="Q52" s="5">
        <f t="shared" si="20"/>
        <v>288</v>
      </c>
      <c r="R52" s="5"/>
      <c r="S52" s="1"/>
      <c r="T52" s="1">
        <f t="shared" si="6"/>
        <v>13.228070175438596</v>
      </c>
      <c r="U52" s="1">
        <f t="shared" si="7"/>
        <v>3.1228070175438596</v>
      </c>
      <c r="V52" s="1">
        <v>14.6</v>
      </c>
      <c r="W52" s="1">
        <v>18.2</v>
      </c>
      <c r="X52" s="1">
        <v>13</v>
      </c>
      <c r="Y52" s="1">
        <v>4.4000000000000004</v>
      </c>
      <c r="Z52" s="1">
        <v>15.4</v>
      </c>
      <c r="AA52" s="1">
        <v>20.399999999999999</v>
      </c>
      <c r="AB52" s="1">
        <v>0.4</v>
      </c>
      <c r="AC52" s="1">
        <v>20.6</v>
      </c>
      <c r="AD52" s="1">
        <v>3.4</v>
      </c>
      <c r="AE52" s="1" t="s">
        <v>50</v>
      </c>
      <c r="AF52" s="1">
        <f>G52*P52</f>
        <v>279</v>
      </c>
      <c r="AG52" s="16">
        <v>8</v>
      </c>
      <c r="AH52" s="21">
        <f t="shared" si="21"/>
        <v>36</v>
      </c>
      <c r="AI52" s="1">
        <f>AH52*AG52*G52</f>
        <v>259.2</v>
      </c>
      <c r="AJ52" s="1">
        <v>12</v>
      </c>
      <c r="AK52" s="1">
        <v>84</v>
      </c>
      <c r="AL52" s="21">
        <f t="shared" si="22"/>
        <v>0.42857142857142855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44</v>
      </c>
      <c r="C53" s="1">
        <v>106</v>
      </c>
      <c r="D53" s="1">
        <v>96</v>
      </c>
      <c r="E53" s="1">
        <v>61</v>
      </c>
      <c r="F53" s="1">
        <v>141</v>
      </c>
      <c r="G53" s="16">
        <v>0.9</v>
      </c>
      <c r="H53" s="1">
        <v>180</v>
      </c>
      <c r="I53" s="1" t="s">
        <v>42</v>
      </c>
      <c r="J53" s="1">
        <v>61</v>
      </c>
      <c r="K53" s="1">
        <f t="shared" si="12"/>
        <v>0</v>
      </c>
      <c r="L53" s="1"/>
      <c r="M53" s="1"/>
      <c r="N53" s="1"/>
      <c r="O53" s="1">
        <f t="shared" si="4"/>
        <v>15.25</v>
      </c>
      <c r="P53" s="5">
        <f t="shared" si="16"/>
        <v>72.5</v>
      </c>
      <c r="Q53" s="5">
        <f t="shared" si="20"/>
        <v>96</v>
      </c>
      <c r="R53" s="5"/>
      <c r="S53" s="1"/>
      <c r="T53" s="1">
        <f t="shared" si="6"/>
        <v>15.540983606557377</v>
      </c>
      <c r="U53" s="1">
        <f t="shared" si="7"/>
        <v>9.2459016393442628</v>
      </c>
      <c r="V53" s="1">
        <v>14.8</v>
      </c>
      <c r="W53" s="1">
        <v>17</v>
      </c>
      <c r="X53" s="1">
        <v>9.1999999999999993</v>
      </c>
      <c r="Y53" s="1">
        <v>7.4</v>
      </c>
      <c r="Z53" s="1">
        <v>16</v>
      </c>
      <c r="AA53" s="1">
        <v>18.600000000000001</v>
      </c>
      <c r="AB53" s="1">
        <v>10</v>
      </c>
      <c r="AC53" s="1">
        <v>22.4</v>
      </c>
      <c r="AD53" s="1">
        <v>6.8</v>
      </c>
      <c r="AE53" s="29" t="s">
        <v>50</v>
      </c>
      <c r="AF53" s="1">
        <f>G53*P53</f>
        <v>65.25</v>
      </c>
      <c r="AG53" s="16">
        <v>8</v>
      </c>
      <c r="AH53" s="21">
        <f t="shared" si="21"/>
        <v>12</v>
      </c>
      <c r="AI53" s="1">
        <f>AH53*AG53*G53</f>
        <v>86.4</v>
      </c>
      <c r="AJ53" s="1">
        <v>12</v>
      </c>
      <c r="AK53" s="1">
        <v>84</v>
      </c>
      <c r="AL53" s="21">
        <f t="shared" si="22"/>
        <v>0.14285714285714285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41</v>
      </c>
      <c r="C54" s="1"/>
      <c r="D54" s="1">
        <v>180</v>
      </c>
      <c r="E54" s="1">
        <v>75</v>
      </c>
      <c r="F54" s="1">
        <v>105</v>
      </c>
      <c r="G54" s="16">
        <v>1</v>
      </c>
      <c r="H54" s="1">
        <v>180</v>
      </c>
      <c r="I54" s="1" t="s">
        <v>42</v>
      </c>
      <c r="J54" s="1">
        <v>95</v>
      </c>
      <c r="K54" s="1">
        <f t="shared" si="12"/>
        <v>-20</v>
      </c>
      <c r="L54" s="1"/>
      <c r="M54" s="1"/>
      <c r="N54" s="1"/>
      <c r="O54" s="1">
        <f t="shared" si="4"/>
        <v>18.75</v>
      </c>
      <c r="P54" s="5">
        <f t="shared" si="16"/>
        <v>157.5</v>
      </c>
      <c r="Q54" s="5">
        <f t="shared" si="20"/>
        <v>180</v>
      </c>
      <c r="R54" s="5"/>
      <c r="S54" s="1"/>
      <c r="T54" s="1">
        <f t="shared" si="6"/>
        <v>15.2</v>
      </c>
      <c r="U54" s="1">
        <f t="shared" si="7"/>
        <v>5.6</v>
      </c>
      <c r="V54" s="1">
        <v>7</v>
      </c>
      <c r="W54" s="1">
        <v>21</v>
      </c>
      <c r="X54" s="1">
        <v>43</v>
      </c>
      <c r="Y54" s="1">
        <v>32</v>
      </c>
      <c r="Z54" s="1">
        <v>0</v>
      </c>
      <c r="AA54" s="1">
        <v>56</v>
      </c>
      <c r="AB54" s="1">
        <v>4</v>
      </c>
      <c r="AC54" s="1">
        <v>38</v>
      </c>
      <c r="AD54" s="1">
        <v>5</v>
      </c>
      <c r="AE54" s="1" t="s">
        <v>75</v>
      </c>
      <c r="AF54" s="1">
        <f>G54*P54</f>
        <v>157.5</v>
      </c>
      <c r="AG54" s="16">
        <v>5</v>
      </c>
      <c r="AH54" s="21">
        <f t="shared" si="21"/>
        <v>36</v>
      </c>
      <c r="AI54" s="1">
        <f>AH54*AG54*G54</f>
        <v>180</v>
      </c>
      <c r="AJ54" s="1">
        <v>12</v>
      </c>
      <c r="AK54" s="1">
        <v>144</v>
      </c>
      <c r="AL54" s="21">
        <f t="shared" si="22"/>
        <v>0.25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106</v>
      </c>
      <c r="B55" s="10" t="s">
        <v>44</v>
      </c>
      <c r="C55" s="10"/>
      <c r="D55" s="10"/>
      <c r="E55" s="10"/>
      <c r="F55" s="10"/>
      <c r="G55" s="19">
        <v>0</v>
      </c>
      <c r="H55" s="10">
        <v>180</v>
      </c>
      <c r="I55" s="10" t="s">
        <v>42</v>
      </c>
      <c r="J55" s="10">
        <v>143</v>
      </c>
      <c r="K55" s="10">
        <f t="shared" si="12"/>
        <v>-143</v>
      </c>
      <c r="L55" s="10"/>
      <c r="M55" s="10"/>
      <c r="N55" s="10"/>
      <c r="O55" s="10">
        <f t="shared" si="4"/>
        <v>0</v>
      </c>
      <c r="P55" s="11"/>
      <c r="Q55" s="11"/>
      <c r="R55" s="11"/>
      <c r="S55" s="10"/>
      <c r="T55" s="10" t="e">
        <f t="shared" si="6"/>
        <v>#DIV/0!</v>
      </c>
      <c r="U55" s="10" t="e">
        <f t="shared" si="7"/>
        <v>#DIV/0!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 t="s">
        <v>107</v>
      </c>
      <c r="AF55" s="10"/>
      <c r="AG55" s="19">
        <v>5</v>
      </c>
      <c r="AH55" s="25"/>
      <c r="AI55" s="10"/>
      <c r="AJ55" s="10">
        <v>12</v>
      </c>
      <c r="AK55" s="10">
        <v>84</v>
      </c>
      <c r="AL55" s="25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44</v>
      </c>
      <c r="C56" s="1">
        <v>50</v>
      </c>
      <c r="D56" s="1">
        <v>48</v>
      </c>
      <c r="E56" s="1">
        <v>42</v>
      </c>
      <c r="F56" s="1">
        <v>56</v>
      </c>
      <c r="G56" s="16">
        <v>0.2</v>
      </c>
      <c r="H56" s="1">
        <v>180</v>
      </c>
      <c r="I56" s="1" t="s">
        <v>42</v>
      </c>
      <c r="J56" s="1">
        <v>42</v>
      </c>
      <c r="K56" s="1">
        <f t="shared" si="12"/>
        <v>0</v>
      </c>
      <c r="L56" s="1"/>
      <c r="M56" s="1"/>
      <c r="N56" s="1"/>
      <c r="O56" s="1">
        <f t="shared" si="4"/>
        <v>10.5</v>
      </c>
      <c r="P56" s="5">
        <f t="shared" ref="P56:P59" si="23">14*O56-F56</f>
        <v>91</v>
      </c>
      <c r="Q56" s="5">
        <f>AG56*AH56</f>
        <v>96</v>
      </c>
      <c r="R56" s="5"/>
      <c r="S56" s="1"/>
      <c r="T56" s="1">
        <f t="shared" si="6"/>
        <v>14.476190476190476</v>
      </c>
      <c r="U56" s="1">
        <f t="shared" si="7"/>
        <v>5.333333333333333</v>
      </c>
      <c r="V56" s="1">
        <v>8.4</v>
      </c>
      <c r="W56" s="1">
        <v>6.8</v>
      </c>
      <c r="X56" s="1">
        <v>4.8</v>
      </c>
      <c r="Y56" s="1">
        <v>6</v>
      </c>
      <c r="Z56" s="1">
        <v>7.4</v>
      </c>
      <c r="AA56" s="1">
        <v>13</v>
      </c>
      <c r="AB56" s="1">
        <v>5.6</v>
      </c>
      <c r="AC56" s="1">
        <v>11</v>
      </c>
      <c r="AD56" s="1">
        <v>3.4</v>
      </c>
      <c r="AE56" s="29" t="s">
        <v>48</v>
      </c>
      <c r="AF56" s="1">
        <f>G56*P56</f>
        <v>18.2</v>
      </c>
      <c r="AG56" s="16">
        <v>8</v>
      </c>
      <c r="AH56" s="21">
        <f>MROUND(P56, AG56*AJ56)/AG56</f>
        <v>12</v>
      </c>
      <c r="AI56" s="1">
        <f>AH56*AG56*G56</f>
        <v>19.200000000000003</v>
      </c>
      <c r="AJ56" s="1">
        <v>6</v>
      </c>
      <c r="AK56" s="1">
        <v>72</v>
      </c>
      <c r="AL56" s="21">
        <f>AH56/AK56</f>
        <v>0.16666666666666666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44</v>
      </c>
      <c r="C57" s="1">
        <v>84</v>
      </c>
      <c r="D57" s="1">
        <v>48</v>
      </c>
      <c r="E57" s="1">
        <v>41</v>
      </c>
      <c r="F57" s="1">
        <v>91</v>
      </c>
      <c r="G57" s="16">
        <v>0.2</v>
      </c>
      <c r="H57" s="1">
        <v>180</v>
      </c>
      <c r="I57" s="1" t="s">
        <v>42</v>
      </c>
      <c r="J57" s="1">
        <v>41</v>
      </c>
      <c r="K57" s="1">
        <f t="shared" si="12"/>
        <v>0</v>
      </c>
      <c r="L57" s="1"/>
      <c r="M57" s="1"/>
      <c r="N57" s="1"/>
      <c r="O57" s="1">
        <f t="shared" si="4"/>
        <v>10.25</v>
      </c>
      <c r="P57" s="5">
        <f t="shared" si="23"/>
        <v>52.5</v>
      </c>
      <c r="Q57" s="5">
        <f>AG57*AH57</f>
        <v>48</v>
      </c>
      <c r="R57" s="5"/>
      <c r="S57" s="1"/>
      <c r="T57" s="1">
        <f t="shared" si="6"/>
        <v>13.560975609756097</v>
      </c>
      <c r="U57" s="1">
        <f t="shared" si="7"/>
        <v>8.8780487804878057</v>
      </c>
      <c r="V57" s="1">
        <v>7.4</v>
      </c>
      <c r="W57" s="1">
        <v>8.4</v>
      </c>
      <c r="X57" s="1">
        <v>5.4</v>
      </c>
      <c r="Y57" s="1">
        <v>11.4</v>
      </c>
      <c r="Z57" s="1">
        <v>7</v>
      </c>
      <c r="AA57" s="1">
        <v>13.2</v>
      </c>
      <c r="AB57" s="1">
        <v>6.6</v>
      </c>
      <c r="AC57" s="1">
        <v>10.4</v>
      </c>
      <c r="AD57" s="1">
        <v>2.6</v>
      </c>
      <c r="AE57" s="1" t="s">
        <v>48</v>
      </c>
      <c r="AF57" s="1">
        <f>G57*P57</f>
        <v>10.5</v>
      </c>
      <c r="AG57" s="16">
        <v>8</v>
      </c>
      <c r="AH57" s="21">
        <f>MROUND(P57, AG57*AJ57)/AG57</f>
        <v>6</v>
      </c>
      <c r="AI57" s="1">
        <f>AH57*AG57*G57</f>
        <v>9.6000000000000014</v>
      </c>
      <c r="AJ57" s="1">
        <v>6</v>
      </c>
      <c r="AK57" s="1">
        <v>72</v>
      </c>
      <c r="AL57" s="21">
        <f>AH57/AK57</f>
        <v>8.3333333333333329E-2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2" t="s">
        <v>110</v>
      </c>
      <c r="B58" s="1" t="s">
        <v>44</v>
      </c>
      <c r="C58" s="1"/>
      <c r="D58" s="1"/>
      <c r="E58" s="1"/>
      <c r="F58" s="1"/>
      <c r="G58" s="16">
        <v>0.2</v>
      </c>
      <c r="H58" s="1">
        <v>180</v>
      </c>
      <c r="I58" s="1" t="s">
        <v>42</v>
      </c>
      <c r="J58" s="1"/>
      <c r="K58" s="1">
        <f t="shared" si="12"/>
        <v>0</v>
      </c>
      <c r="L58" s="1"/>
      <c r="M58" s="1"/>
      <c r="N58" s="1"/>
      <c r="O58" s="1">
        <f t="shared" si="4"/>
        <v>0</v>
      </c>
      <c r="P58" s="13">
        <v>48</v>
      </c>
      <c r="Q58" s="5">
        <f>AG58*AH58</f>
        <v>48</v>
      </c>
      <c r="R58" s="5"/>
      <c r="S58" s="1"/>
      <c r="T58" s="1" t="e">
        <f t="shared" si="6"/>
        <v>#DIV/0!</v>
      </c>
      <c r="U58" s="1" t="e">
        <f t="shared" si="7"/>
        <v>#DIV/0!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 t="s">
        <v>111</v>
      </c>
      <c r="AF58" s="1">
        <f>G58*P58</f>
        <v>9.6000000000000014</v>
      </c>
      <c r="AG58" s="16">
        <v>8</v>
      </c>
      <c r="AH58" s="21">
        <f>MROUND(P58, AG58*AJ58)/AG58</f>
        <v>6</v>
      </c>
      <c r="AI58" s="1">
        <f>AH58*AG58*G58</f>
        <v>9.6000000000000014</v>
      </c>
      <c r="AJ58" s="1">
        <v>6</v>
      </c>
      <c r="AK58" s="1">
        <v>72</v>
      </c>
      <c r="AL58" s="21">
        <f>AH58/AK58</f>
        <v>8.3333333333333329E-2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112</v>
      </c>
      <c r="B59" s="1" t="s">
        <v>41</v>
      </c>
      <c r="C59" s="1">
        <v>466.3</v>
      </c>
      <c r="D59" s="1">
        <v>828.8</v>
      </c>
      <c r="E59" s="1">
        <v>547.6</v>
      </c>
      <c r="F59" s="1">
        <v>747.5</v>
      </c>
      <c r="G59" s="16">
        <v>1</v>
      </c>
      <c r="H59" s="1">
        <v>180</v>
      </c>
      <c r="I59" s="1" t="s">
        <v>42</v>
      </c>
      <c r="J59" s="1">
        <v>553.79999999999995</v>
      </c>
      <c r="K59" s="1">
        <f t="shared" si="12"/>
        <v>-6.1999999999999318</v>
      </c>
      <c r="L59" s="1"/>
      <c r="M59" s="1"/>
      <c r="N59" s="1"/>
      <c r="O59" s="1">
        <f t="shared" si="4"/>
        <v>136.9</v>
      </c>
      <c r="P59" s="5">
        <f t="shared" si="23"/>
        <v>1169.1000000000001</v>
      </c>
      <c r="Q59" s="5">
        <f>AG59*AH59</f>
        <v>1191.4000000000001</v>
      </c>
      <c r="R59" s="5"/>
      <c r="S59" s="1"/>
      <c r="T59" s="1">
        <f t="shared" si="6"/>
        <v>14.162892622352082</v>
      </c>
      <c r="U59" s="1">
        <f t="shared" si="7"/>
        <v>5.4601899196493786</v>
      </c>
      <c r="V59" s="1">
        <v>99.9</v>
      </c>
      <c r="W59" s="1">
        <v>114.7</v>
      </c>
      <c r="X59" s="1">
        <v>136.9</v>
      </c>
      <c r="Y59" s="1">
        <v>132.44</v>
      </c>
      <c r="Z59" s="1">
        <v>133.94</v>
      </c>
      <c r="AA59" s="1">
        <v>142.82</v>
      </c>
      <c r="AB59" s="1">
        <v>159.1</v>
      </c>
      <c r="AC59" s="1">
        <v>192.32</v>
      </c>
      <c r="AD59" s="1">
        <v>79.179999999999993</v>
      </c>
      <c r="AE59" s="1" t="s">
        <v>75</v>
      </c>
      <c r="AF59" s="1">
        <f>G59*P59</f>
        <v>1169.1000000000001</v>
      </c>
      <c r="AG59" s="16">
        <v>3.7</v>
      </c>
      <c r="AH59" s="21">
        <f>MROUND(P59, AG59*AJ59)/AG59</f>
        <v>322</v>
      </c>
      <c r="AI59" s="1">
        <f>AH59*AG59*G59</f>
        <v>1191.4000000000001</v>
      </c>
      <c r="AJ59" s="1">
        <v>14</v>
      </c>
      <c r="AK59" s="1">
        <v>126</v>
      </c>
      <c r="AL59" s="21">
        <f>AH59/AK59</f>
        <v>2.5555555555555554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8" t="s">
        <v>113</v>
      </c>
      <c r="B60" s="8" t="s">
        <v>41</v>
      </c>
      <c r="C60" s="8">
        <v>9</v>
      </c>
      <c r="D60" s="8"/>
      <c r="E60" s="8">
        <v>3</v>
      </c>
      <c r="F60" s="8">
        <v>6</v>
      </c>
      <c r="G60" s="18">
        <v>0</v>
      </c>
      <c r="H60" s="8">
        <v>180</v>
      </c>
      <c r="I60" s="8" t="s">
        <v>64</v>
      </c>
      <c r="J60" s="8">
        <v>3</v>
      </c>
      <c r="K60" s="8">
        <f t="shared" si="12"/>
        <v>0</v>
      </c>
      <c r="L60" s="8"/>
      <c r="M60" s="8"/>
      <c r="N60" s="8"/>
      <c r="O60" s="8">
        <f t="shared" si="4"/>
        <v>0.75</v>
      </c>
      <c r="P60" s="9"/>
      <c r="Q60" s="9"/>
      <c r="R60" s="9"/>
      <c r="S60" s="8"/>
      <c r="T60" s="8">
        <f t="shared" si="6"/>
        <v>8</v>
      </c>
      <c r="U60" s="8">
        <f t="shared" si="7"/>
        <v>8</v>
      </c>
      <c r="V60" s="8">
        <v>0.6</v>
      </c>
      <c r="W60" s="8">
        <v>0.6</v>
      </c>
      <c r="X60" s="8">
        <v>0</v>
      </c>
      <c r="Y60" s="8">
        <v>0</v>
      </c>
      <c r="Z60" s="8">
        <v>1.2</v>
      </c>
      <c r="AA60" s="8">
        <v>0.6</v>
      </c>
      <c r="AB60" s="8">
        <v>0</v>
      </c>
      <c r="AC60" s="8">
        <v>1.2</v>
      </c>
      <c r="AD60" s="8">
        <v>0</v>
      </c>
      <c r="AE60" s="14" t="s">
        <v>114</v>
      </c>
      <c r="AF60" s="8"/>
      <c r="AG60" s="18"/>
      <c r="AH60" s="24"/>
      <c r="AI60" s="8"/>
      <c r="AJ60" s="8"/>
      <c r="AK60" s="8"/>
      <c r="AL60" s="24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115</v>
      </c>
      <c r="B61" s="1" t="s">
        <v>44</v>
      </c>
      <c r="C61" s="1">
        <v>38</v>
      </c>
      <c r="D61" s="1">
        <v>852</v>
      </c>
      <c r="E61" s="1">
        <v>50</v>
      </c>
      <c r="F61" s="1">
        <v>840</v>
      </c>
      <c r="G61" s="16">
        <v>0.09</v>
      </c>
      <c r="H61" s="1">
        <v>180</v>
      </c>
      <c r="I61" s="1" t="s">
        <v>42</v>
      </c>
      <c r="J61" s="1">
        <v>64</v>
      </c>
      <c r="K61" s="1">
        <f t="shared" si="12"/>
        <v>-14</v>
      </c>
      <c r="L61" s="1"/>
      <c r="M61" s="1"/>
      <c r="N61" s="1"/>
      <c r="O61" s="1">
        <f t="shared" si="4"/>
        <v>12.5</v>
      </c>
      <c r="P61" s="5"/>
      <c r="Q61" s="5">
        <f>AG61*AH61</f>
        <v>0</v>
      </c>
      <c r="R61" s="5"/>
      <c r="S61" s="1"/>
      <c r="T61" s="1">
        <f t="shared" si="6"/>
        <v>67.2</v>
      </c>
      <c r="U61" s="1">
        <f t="shared" si="7"/>
        <v>67.2</v>
      </c>
      <c r="V61" s="1">
        <v>58.6</v>
      </c>
      <c r="W61" s="1">
        <v>38.4</v>
      </c>
      <c r="X61" s="1">
        <v>0.4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116</v>
      </c>
      <c r="AF61" s="1">
        <f>G61*P61</f>
        <v>0</v>
      </c>
      <c r="AG61" s="16">
        <v>30</v>
      </c>
      <c r="AH61" s="21">
        <f>MROUND(P61, AG61*AJ61)/AG61</f>
        <v>0</v>
      </c>
      <c r="AI61" s="1">
        <f>AH61*AG61*G61</f>
        <v>0</v>
      </c>
      <c r="AJ61" s="1">
        <v>14</v>
      </c>
      <c r="AK61" s="1">
        <v>126</v>
      </c>
      <c r="AL61" s="21">
        <f>AH61/AK61</f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117</v>
      </c>
      <c r="B62" s="1" t="s">
        <v>44</v>
      </c>
      <c r="C62" s="1">
        <v>861</v>
      </c>
      <c r="D62" s="1">
        <v>168</v>
      </c>
      <c r="E62" s="1">
        <v>589</v>
      </c>
      <c r="F62" s="1">
        <v>440</v>
      </c>
      <c r="G62" s="16">
        <v>0.25</v>
      </c>
      <c r="H62" s="1">
        <v>180</v>
      </c>
      <c r="I62" s="1" t="s">
        <v>42</v>
      </c>
      <c r="J62" s="1">
        <v>589</v>
      </c>
      <c r="K62" s="1">
        <f t="shared" si="12"/>
        <v>0</v>
      </c>
      <c r="L62" s="1"/>
      <c r="M62" s="1"/>
      <c r="N62" s="1"/>
      <c r="O62" s="1">
        <f t="shared" si="4"/>
        <v>147.25</v>
      </c>
      <c r="P62" s="5">
        <f t="shared" ref="P61:P66" si="24">14*O62-F62</f>
        <v>1621.5</v>
      </c>
      <c r="Q62" s="5">
        <f>AG62*AH62</f>
        <v>1680</v>
      </c>
      <c r="R62" s="5"/>
      <c r="S62" s="1"/>
      <c r="T62" s="1">
        <f t="shared" si="6"/>
        <v>14.397283531409169</v>
      </c>
      <c r="U62" s="1">
        <f t="shared" si="7"/>
        <v>2.9881154499151106</v>
      </c>
      <c r="V62" s="1">
        <v>68.8</v>
      </c>
      <c r="W62" s="1">
        <v>66.8</v>
      </c>
      <c r="X62" s="1">
        <v>99</v>
      </c>
      <c r="Y62" s="1">
        <v>74.599999999999994</v>
      </c>
      <c r="Z62" s="1">
        <v>92</v>
      </c>
      <c r="AA62" s="1">
        <v>85.6</v>
      </c>
      <c r="AB62" s="1">
        <v>128.19999999999999</v>
      </c>
      <c r="AC62" s="1">
        <v>24.6</v>
      </c>
      <c r="AD62" s="1">
        <v>81.2</v>
      </c>
      <c r="AE62" s="1" t="s">
        <v>48</v>
      </c>
      <c r="AF62" s="1">
        <f>G62*P62</f>
        <v>405.375</v>
      </c>
      <c r="AG62" s="16">
        <v>12</v>
      </c>
      <c r="AH62" s="21">
        <f>MROUND(P62, AG62*AJ62)/AG62</f>
        <v>140</v>
      </c>
      <c r="AI62" s="1">
        <f>AH62*AG62*G62</f>
        <v>420</v>
      </c>
      <c r="AJ62" s="1">
        <v>14</v>
      </c>
      <c r="AK62" s="1">
        <v>70</v>
      </c>
      <c r="AL62" s="21">
        <f>AH62/AK62</f>
        <v>2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7" t="s">
        <v>118</v>
      </c>
      <c r="B63" s="1" t="s">
        <v>44</v>
      </c>
      <c r="C63" s="1"/>
      <c r="D63" s="1">
        <v>300</v>
      </c>
      <c r="E63" s="1"/>
      <c r="F63" s="1">
        <v>300</v>
      </c>
      <c r="G63" s="16">
        <v>7.0000000000000007E-2</v>
      </c>
      <c r="H63" s="1">
        <v>180</v>
      </c>
      <c r="I63" s="1" t="s">
        <v>42</v>
      </c>
      <c r="J63" s="1">
        <v>17</v>
      </c>
      <c r="K63" s="1">
        <f t="shared" si="12"/>
        <v>-17</v>
      </c>
      <c r="L63" s="1"/>
      <c r="M63" s="1"/>
      <c r="N63" s="1"/>
      <c r="O63" s="1">
        <f t="shared" si="4"/>
        <v>0</v>
      </c>
      <c r="P63" s="5"/>
      <c r="Q63" s="5">
        <f t="shared" ref="Q63" si="25">AG63*AH63</f>
        <v>0</v>
      </c>
      <c r="R63" s="5"/>
      <c r="S63" s="1"/>
      <c r="T63" s="1" t="e">
        <f t="shared" si="6"/>
        <v>#DIV/0!</v>
      </c>
      <c r="U63" s="1" t="e">
        <f t="shared" si="7"/>
        <v>#DIV/0!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29" t="s">
        <v>92</v>
      </c>
      <c r="AF63" s="1">
        <f>G63*P63</f>
        <v>0</v>
      </c>
      <c r="AG63" s="16">
        <v>30</v>
      </c>
      <c r="AH63" s="21">
        <f t="shared" ref="AH63" si="26">MROUND(P63, AG63*AJ63)/AG63</f>
        <v>0</v>
      </c>
      <c r="AI63" s="1">
        <f>AH63*AG63*G63</f>
        <v>0</v>
      </c>
      <c r="AJ63" s="1">
        <v>10</v>
      </c>
      <c r="AK63" s="1">
        <v>130</v>
      </c>
      <c r="AL63" s="21">
        <f t="shared" ref="AL63" si="27">AH63/AK63</f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119</v>
      </c>
      <c r="B64" s="1" t="s">
        <v>44</v>
      </c>
      <c r="C64" s="1">
        <v>608</v>
      </c>
      <c r="D64" s="1">
        <v>177</v>
      </c>
      <c r="E64" s="1">
        <v>269</v>
      </c>
      <c r="F64" s="1">
        <v>516</v>
      </c>
      <c r="G64" s="16">
        <v>0.3</v>
      </c>
      <c r="H64" s="1">
        <v>180</v>
      </c>
      <c r="I64" s="1" t="s">
        <v>42</v>
      </c>
      <c r="J64" s="1">
        <v>268</v>
      </c>
      <c r="K64" s="1">
        <f t="shared" si="12"/>
        <v>1</v>
      </c>
      <c r="L64" s="1"/>
      <c r="M64" s="1"/>
      <c r="N64" s="1"/>
      <c r="O64" s="1">
        <f t="shared" si="4"/>
        <v>67.25</v>
      </c>
      <c r="P64" s="5">
        <f t="shared" si="24"/>
        <v>425.5</v>
      </c>
      <c r="Q64" s="5">
        <f>AG64*AH64</f>
        <v>504</v>
      </c>
      <c r="R64" s="5"/>
      <c r="S64" s="1"/>
      <c r="T64" s="1">
        <f t="shared" si="6"/>
        <v>15.167286245353161</v>
      </c>
      <c r="U64" s="1">
        <f t="shared" si="7"/>
        <v>7.6728624535315983</v>
      </c>
      <c r="V64" s="1">
        <v>61</v>
      </c>
      <c r="W64" s="1">
        <v>48.4</v>
      </c>
      <c r="X64" s="1">
        <v>72.8</v>
      </c>
      <c r="Y64" s="1">
        <v>64.2</v>
      </c>
      <c r="Z64" s="1">
        <v>55.4</v>
      </c>
      <c r="AA64" s="1">
        <v>15.4</v>
      </c>
      <c r="AB64" s="1">
        <v>55.8</v>
      </c>
      <c r="AC64" s="1">
        <v>13.8</v>
      </c>
      <c r="AD64" s="1">
        <v>29.4</v>
      </c>
      <c r="AE64" s="1" t="s">
        <v>48</v>
      </c>
      <c r="AF64" s="1">
        <f>G64*P64</f>
        <v>127.64999999999999</v>
      </c>
      <c r="AG64" s="16">
        <v>12</v>
      </c>
      <c r="AH64" s="21">
        <f>MROUND(P64, AG64*AJ64)/AG64</f>
        <v>42</v>
      </c>
      <c r="AI64" s="1">
        <f>AH64*AG64*G64</f>
        <v>151.19999999999999</v>
      </c>
      <c r="AJ64" s="1">
        <v>14</v>
      </c>
      <c r="AK64" s="1">
        <v>70</v>
      </c>
      <c r="AL64" s="21">
        <f>AH64/AK64</f>
        <v>0.6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120</v>
      </c>
      <c r="B65" s="1" t="s">
        <v>41</v>
      </c>
      <c r="C65" s="1">
        <v>15.6</v>
      </c>
      <c r="D65" s="1">
        <v>139.19999999999999</v>
      </c>
      <c r="E65" s="1">
        <v>46.8</v>
      </c>
      <c r="F65" s="1">
        <v>108</v>
      </c>
      <c r="G65" s="16">
        <v>1</v>
      </c>
      <c r="H65" s="1">
        <v>180</v>
      </c>
      <c r="I65" s="1" t="s">
        <v>42</v>
      </c>
      <c r="J65" s="1">
        <v>47.6</v>
      </c>
      <c r="K65" s="1">
        <f t="shared" si="12"/>
        <v>-0.80000000000000426</v>
      </c>
      <c r="L65" s="1"/>
      <c r="M65" s="1"/>
      <c r="N65" s="1"/>
      <c r="O65" s="1">
        <f t="shared" si="4"/>
        <v>11.7</v>
      </c>
      <c r="P65" s="5">
        <f t="shared" si="24"/>
        <v>55.799999999999983</v>
      </c>
      <c r="Q65" s="5">
        <f>AG65*AH65</f>
        <v>64.8</v>
      </c>
      <c r="R65" s="5"/>
      <c r="S65" s="1"/>
      <c r="T65" s="1">
        <f t="shared" si="6"/>
        <v>14.769230769230772</v>
      </c>
      <c r="U65" s="1">
        <f t="shared" si="7"/>
        <v>9.2307692307692317</v>
      </c>
      <c r="V65" s="1">
        <v>8.4</v>
      </c>
      <c r="W65" s="1">
        <v>15.48</v>
      </c>
      <c r="X65" s="1">
        <v>0</v>
      </c>
      <c r="Y65" s="1">
        <v>6.44</v>
      </c>
      <c r="Z65" s="1">
        <v>0</v>
      </c>
      <c r="AA65" s="1">
        <v>2.56</v>
      </c>
      <c r="AB65" s="1">
        <v>4.32</v>
      </c>
      <c r="AC65" s="1">
        <v>0.36</v>
      </c>
      <c r="AD65" s="1">
        <v>8.64</v>
      </c>
      <c r="AE65" s="1" t="s">
        <v>121</v>
      </c>
      <c r="AF65" s="1">
        <f>G65*P65</f>
        <v>55.799999999999983</v>
      </c>
      <c r="AG65" s="16">
        <v>1.8</v>
      </c>
      <c r="AH65" s="21">
        <f>MROUND(P65, AG65*AJ65)/AG65</f>
        <v>36</v>
      </c>
      <c r="AI65" s="1">
        <f>AH65*AG65*G65</f>
        <v>64.8</v>
      </c>
      <c r="AJ65" s="1">
        <v>18</v>
      </c>
      <c r="AK65" s="1">
        <v>234</v>
      </c>
      <c r="AL65" s="21">
        <f>AH65/AK65</f>
        <v>0.15384615384615385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122</v>
      </c>
      <c r="B66" s="1" t="s">
        <v>44</v>
      </c>
      <c r="C66" s="1">
        <v>103</v>
      </c>
      <c r="D66" s="1">
        <v>841</v>
      </c>
      <c r="E66" s="1">
        <v>243</v>
      </c>
      <c r="F66" s="1">
        <v>701</v>
      </c>
      <c r="G66" s="16">
        <v>0.3</v>
      </c>
      <c r="H66" s="1">
        <v>180</v>
      </c>
      <c r="I66" s="1" t="s">
        <v>42</v>
      </c>
      <c r="J66" s="1">
        <v>237</v>
      </c>
      <c r="K66" s="1">
        <f t="shared" ref="K66:K75" si="28">E66-J66</f>
        <v>6</v>
      </c>
      <c r="L66" s="1"/>
      <c r="M66" s="1"/>
      <c r="N66" s="1"/>
      <c r="O66" s="1">
        <f t="shared" si="4"/>
        <v>60.75</v>
      </c>
      <c r="P66" s="5">
        <f t="shared" si="24"/>
        <v>149.5</v>
      </c>
      <c r="Q66" s="5">
        <f>AG66*AH66</f>
        <v>168</v>
      </c>
      <c r="R66" s="5"/>
      <c r="S66" s="1"/>
      <c r="T66" s="1">
        <f t="shared" si="6"/>
        <v>14.304526748971194</v>
      </c>
      <c r="U66" s="1">
        <f t="shared" si="7"/>
        <v>11.539094650205762</v>
      </c>
      <c r="V66" s="1">
        <v>68.8</v>
      </c>
      <c r="W66" s="1">
        <v>53.6</v>
      </c>
      <c r="X66" s="1">
        <v>64.2</v>
      </c>
      <c r="Y66" s="1">
        <v>66.8</v>
      </c>
      <c r="Z66" s="1">
        <v>54.6</v>
      </c>
      <c r="AA66" s="1">
        <v>36.6</v>
      </c>
      <c r="AB66" s="1">
        <v>67.400000000000006</v>
      </c>
      <c r="AC66" s="1">
        <v>18.8</v>
      </c>
      <c r="AD66" s="1">
        <v>43</v>
      </c>
      <c r="AE66" s="1" t="s">
        <v>61</v>
      </c>
      <c r="AF66" s="1">
        <f>G66*P66</f>
        <v>44.85</v>
      </c>
      <c r="AG66" s="16">
        <v>12</v>
      </c>
      <c r="AH66" s="21">
        <f>MROUND(P66, AG66*AJ66)/AG66</f>
        <v>14</v>
      </c>
      <c r="AI66" s="1">
        <f>AH66*AG66*G66</f>
        <v>50.4</v>
      </c>
      <c r="AJ66" s="1">
        <v>14</v>
      </c>
      <c r="AK66" s="1">
        <v>70</v>
      </c>
      <c r="AL66" s="21">
        <f>AH66/AK66</f>
        <v>0.2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8" t="s">
        <v>123</v>
      </c>
      <c r="B67" s="8" t="s">
        <v>44</v>
      </c>
      <c r="C67" s="8"/>
      <c r="D67" s="8">
        <v>3</v>
      </c>
      <c r="E67" s="8">
        <v>3</v>
      </c>
      <c r="F67" s="8"/>
      <c r="G67" s="18">
        <v>0</v>
      </c>
      <c r="H67" s="8">
        <v>180</v>
      </c>
      <c r="I67" s="8" t="s">
        <v>64</v>
      </c>
      <c r="J67" s="8">
        <v>3</v>
      </c>
      <c r="K67" s="8">
        <f t="shared" si="28"/>
        <v>0</v>
      </c>
      <c r="L67" s="8"/>
      <c r="M67" s="8"/>
      <c r="N67" s="8"/>
      <c r="O67" s="8">
        <f t="shared" ref="O67:O75" si="29">E67/4</f>
        <v>0.75</v>
      </c>
      <c r="P67" s="9"/>
      <c r="Q67" s="9"/>
      <c r="R67" s="9"/>
      <c r="S67" s="8"/>
      <c r="T67" s="8">
        <f t="shared" si="6"/>
        <v>0</v>
      </c>
      <c r="U67" s="8">
        <f t="shared" si="7"/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/>
      <c r="AF67" s="8"/>
      <c r="AG67" s="18"/>
      <c r="AH67" s="24"/>
      <c r="AI67" s="8"/>
      <c r="AJ67" s="8"/>
      <c r="AK67" s="8"/>
      <c r="AL67" s="24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8" t="s">
        <v>124</v>
      </c>
      <c r="B68" s="8" t="s">
        <v>44</v>
      </c>
      <c r="C68" s="8"/>
      <c r="D68" s="8">
        <v>3</v>
      </c>
      <c r="E68" s="8">
        <v>3</v>
      </c>
      <c r="F68" s="8"/>
      <c r="G68" s="18">
        <v>0</v>
      </c>
      <c r="H68" s="8">
        <v>180</v>
      </c>
      <c r="I68" s="8" t="s">
        <v>64</v>
      </c>
      <c r="J68" s="8">
        <v>3</v>
      </c>
      <c r="K68" s="8">
        <f t="shared" si="28"/>
        <v>0</v>
      </c>
      <c r="L68" s="8"/>
      <c r="M68" s="8"/>
      <c r="N68" s="8"/>
      <c r="O68" s="8">
        <f t="shared" si="29"/>
        <v>0.75</v>
      </c>
      <c r="P68" s="9"/>
      <c r="Q68" s="9"/>
      <c r="R68" s="9"/>
      <c r="S68" s="8"/>
      <c r="T68" s="8">
        <f t="shared" si="6"/>
        <v>0</v>
      </c>
      <c r="U68" s="8">
        <f t="shared" si="7"/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/>
      <c r="AF68" s="8"/>
      <c r="AG68" s="18"/>
      <c r="AH68" s="24"/>
      <c r="AI68" s="8"/>
      <c r="AJ68" s="8"/>
      <c r="AK68" s="8"/>
      <c r="AL68" s="24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125</v>
      </c>
      <c r="B69" s="1" t="s">
        <v>44</v>
      </c>
      <c r="C69" s="1">
        <v>163</v>
      </c>
      <c r="D69" s="1">
        <v>196</v>
      </c>
      <c r="E69" s="1">
        <v>104</v>
      </c>
      <c r="F69" s="1">
        <v>255</v>
      </c>
      <c r="G69" s="16">
        <v>0.3</v>
      </c>
      <c r="H69" s="1">
        <v>180</v>
      </c>
      <c r="I69" s="1" t="s">
        <v>42</v>
      </c>
      <c r="J69" s="1">
        <v>104</v>
      </c>
      <c r="K69" s="1">
        <f t="shared" si="28"/>
        <v>0</v>
      </c>
      <c r="L69" s="1"/>
      <c r="M69" s="1"/>
      <c r="N69" s="1"/>
      <c r="O69" s="1">
        <f t="shared" si="29"/>
        <v>26</v>
      </c>
      <c r="P69" s="5">
        <f t="shared" ref="P69:P75" si="30">14*O69-F69</f>
        <v>109</v>
      </c>
      <c r="Q69" s="5">
        <f t="shared" ref="Q69:Q75" si="31">AG69*AH69</f>
        <v>196</v>
      </c>
      <c r="R69" s="5"/>
      <c r="S69" s="1"/>
      <c r="T69" s="1">
        <f t="shared" si="6"/>
        <v>17.346153846153847</v>
      </c>
      <c r="U69" s="1">
        <f t="shared" si="7"/>
        <v>9.8076923076923084</v>
      </c>
      <c r="V69" s="1">
        <v>30.8</v>
      </c>
      <c r="W69" s="1">
        <v>24</v>
      </c>
      <c r="X69" s="1">
        <v>25</v>
      </c>
      <c r="Y69" s="1">
        <v>18.8</v>
      </c>
      <c r="Z69" s="1">
        <v>0.4</v>
      </c>
      <c r="AA69" s="1">
        <v>38.4</v>
      </c>
      <c r="AB69" s="1">
        <v>15.8</v>
      </c>
      <c r="AC69" s="1">
        <v>26.6</v>
      </c>
      <c r="AD69" s="1">
        <v>9.4</v>
      </c>
      <c r="AE69" s="1" t="s">
        <v>50</v>
      </c>
      <c r="AF69" s="1">
        <f>G69*P69</f>
        <v>32.699999999999996</v>
      </c>
      <c r="AG69" s="16">
        <v>14</v>
      </c>
      <c r="AH69" s="21">
        <f t="shared" ref="AH69:AH75" si="32">MROUND(P69, AG69*AJ69)/AG69</f>
        <v>14</v>
      </c>
      <c r="AI69" s="1">
        <f>AH69*AG69*G69</f>
        <v>58.8</v>
      </c>
      <c r="AJ69" s="1">
        <v>14</v>
      </c>
      <c r="AK69" s="1">
        <v>70</v>
      </c>
      <c r="AL69" s="21">
        <f t="shared" ref="AL69:AL75" si="33">AH69/AK69</f>
        <v>0.2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126</v>
      </c>
      <c r="B70" s="1" t="s">
        <v>44</v>
      </c>
      <c r="C70" s="1">
        <v>148</v>
      </c>
      <c r="D70" s="1">
        <v>224</v>
      </c>
      <c r="E70" s="1">
        <v>79</v>
      </c>
      <c r="F70" s="1">
        <v>293</v>
      </c>
      <c r="G70" s="16">
        <v>0.48</v>
      </c>
      <c r="H70" s="1">
        <v>180</v>
      </c>
      <c r="I70" s="1" t="s">
        <v>42</v>
      </c>
      <c r="J70" s="1">
        <v>79</v>
      </c>
      <c r="K70" s="1">
        <f t="shared" si="28"/>
        <v>0</v>
      </c>
      <c r="L70" s="1"/>
      <c r="M70" s="1"/>
      <c r="N70" s="1"/>
      <c r="O70" s="1">
        <f t="shared" si="29"/>
        <v>19.75</v>
      </c>
      <c r="P70" s="5"/>
      <c r="Q70" s="5">
        <f t="shared" si="31"/>
        <v>0</v>
      </c>
      <c r="R70" s="5"/>
      <c r="S70" s="1"/>
      <c r="T70" s="1">
        <f t="shared" si="6"/>
        <v>14.835443037974683</v>
      </c>
      <c r="U70" s="1">
        <f t="shared" si="7"/>
        <v>14.835443037974683</v>
      </c>
      <c r="V70" s="1">
        <v>26.6</v>
      </c>
      <c r="W70" s="1">
        <v>30.6</v>
      </c>
      <c r="X70" s="1">
        <v>22</v>
      </c>
      <c r="Y70" s="1">
        <v>30</v>
      </c>
      <c r="Z70" s="1">
        <v>27.2</v>
      </c>
      <c r="AA70" s="1">
        <v>21.4</v>
      </c>
      <c r="AB70" s="1">
        <v>27.4</v>
      </c>
      <c r="AC70" s="1">
        <v>15</v>
      </c>
      <c r="AD70" s="1">
        <v>19.399999999999999</v>
      </c>
      <c r="AE70" s="1" t="s">
        <v>48</v>
      </c>
      <c r="AF70" s="1">
        <f>G70*P70</f>
        <v>0</v>
      </c>
      <c r="AG70" s="16">
        <v>8</v>
      </c>
      <c r="AH70" s="21">
        <f t="shared" si="32"/>
        <v>0</v>
      </c>
      <c r="AI70" s="1">
        <f>AH70*AG70*G70</f>
        <v>0</v>
      </c>
      <c r="AJ70" s="1">
        <v>14</v>
      </c>
      <c r="AK70" s="1">
        <v>70</v>
      </c>
      <c r="AL70" s="21">
        <f t="shared" si="33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127</v>
      </c>
      <c r="B71" s="1" t="s">
        <v>44</v>
      </c>
      <c r="C71" s="1">
        <v>627</v>
      </c>
      <c r="D71" s="1">
        <v>3360</v>
      </c>
      <c r="E71" s="1">
        <v>1246</v>
      </c>
      <c r="F71" s="1">
        <v>2741</v>
      </c>
      <c r="G71" s="16">
        <v>0.25</v>
      </c>
      <c r="H71" s="1">
        <v>180</v>
      </c>
      <c r="I71" s="1" t="s">
        <v>42</v>
      </c>
      <c r="J71" s="1">
        <v>1246</v>
      </c>
      <c r="K71" s="1">
        <f t="shared" si="28"/>
        <v>0</v>
      </c>
      <c r="L71" s="1"/>
      <c r="M71" s="1"/>
      <c r="N71" s="1"/>
      <c r="O71" s="1">
        <f t="shared" si="29"/>
        <v>311.5</v>
      </c>
      <c r="P71" s="5">
        <f t="shared" si="30"/>
        <v>1620</v>
      </c>
      <c r="Q71" s="5">
        <f t="shared" si="31"/>
        <v>1680</v>
      </c>
      <c r="R71" s="5"/>
      <c r="S71" s="1"/>
      <c r="T71" s="1">
        <f t="shared" ref="T71:T75" si="34">(F71+Q71)/O71</f>
        <v>14.192616372391653</v>
      </c>
      <c r="U71" s="1">
        <f t="shared" ref="U71:U75" si="35">F71/O71</f>
        <v>8.7993579454253616</v>
      </c>
      <c r="V71" s="1">
        <v>303</v>
      </c>
      <c r="W71" s="1">
        <v>230.4</v>
      </c>
      <c r="X71" s="1">
        <v>261.60000000000002</v>
      </c>
      <c r="Y71" s="1">
        <v>202.2</v>
      </c>
      <c r="Z71" s="1">
        <v>261.8</v>
      </c>
      <c r="AA71" s="1">
        <v>266</v>
      </c>
      <c r="AB71" s="1">
        <v>321.2</v>
      </c>
      <c r="AC71" s="1">
        <v>188.6</v>
      </c>
      <c r="AD71" s="1">
        <v>327.2</v>
      </c>
      <c r="AE71" s="1" t="s">
        <v>48</v>
      </c>
      <c r="AF71" s="1">
        <f>G71*P71</f>
        <v>405</v>
      </c>
      <c r="AG71" s="16">
        <v>12</v>
      </c>
      <c r="AH71" s="21">
        <f t="shared" si="32"/>
        <v>140</v>
      </c>
      <c r="AI71" s="1">
        <f>AH71*AG71*G71</f>
        <v>420</v>
      </c>
      <c r="AJ71" s="1">
        <v>14</v>
      </c>
      <c r="AK71" s="1">
        <v>70</v>
      </c>
      <c r="AL71" s="21">
        <f t="shared" si="33"/>
        <v>2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128</v>
      </c>
      <c r="B72" s="1" t="s">
        <v>44</v>
      </c>
      <c r="C72" s="1">
        <v>1055</v>
      </c>
      <c r="D72" s="1">
        <v>2520</v>
      </c>
      <c r="E72" s="1">
        <v>1048</v>
      </c>
      <c r="F72" s="1">
        <v>2527</v>
      </c>
      <c r="G72" s="16">
        <v>0.25</v>
      </c>
      <c r="H72" s="1">
        <v>180</v>
      </c>
      <c r="I72" s="1" t="s">
        <v>42</v>
      </c>
      <c r="J72" s="1">
        <v>1045</v>
      </c>
      <c r="K72" s="1">
        <f t="shared" si="28"/>
        <v>3</v>
      </c>
      <c r="L72" s="1"/>
      <c r="M72" s="1"/>
      <c r="N72" s="1"/>
      <c r="O72" s="1">
        <f t="shared" si="29"/>
        <v>262</v>
      </c>
      <c r="P72" s="5">
        <f t="shared" si="30"/>
        <v>1141</v>
      </c>
      <c r="Q72" s="5">
        <f t="shared" si="31"/>
        <v>1176</v>
      </c>
      <c r="R72" s="5"/>
      <c r="S72" s="1"/>
      <c r="T72" s="1">
        <f t="shared" si="34"/>
        <v>14.133587786259541</v>
      </c>
      <c r="U72" s="1">
        <f t="shared" si="35"/>
        <v>9.6450381679389317</v>
      </c>
      <c r="V72" s="1">
        <v>269.2</v>
      </c>
      <c r="W72" s="1">
        <v>225.8</v>
      </c>
      <c r="X72" s="1">
        <v>227</v>
      </c>
      <c r="Y72" s="1">
        <v>233.4</v>
      </c>
      <c r="Z72" s="1">
        <v>234.6</v>
      </c>
      <c r="AA72" s="1">
        <v>273.2</v>
      </c>
      <c r="AB72" s="1">
        <v>313.8</v>
      </c>
      <c r="AC72" s="1">
        <v>175.2</v>
      </c>
      <c r="AD72" s="1">
        <v>291.39999999999998</v>
      </c>
      <c r="AE72" s="1" t="s">
        <v>48</v>
      </c>
      <c r="AF72" s="1">
        <f>G72*P72</f>
        <v>285.25</v>
      </c>
      <c r="AG72" s="16">
        <v>12</v>
      </c>
      <c r="AH72" s="21">
        <f t="shared" si="32"/>
        <v>98</v>
      </c>
      <c r="AI72" s="1">
        <f>AH72*AG72*G72</f>
        <v>294</v>
      </c>
      <c r="AJ72" s="1">
        <v>14</v>
      </c>
      <c r="AK72" s="1">
        <v>70</v>
      </c>
      <c r="AL72" s="21">
        <f t="shared" si="33"/>
        <v>1.4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129</v>
      </c>
      <c r="B73" s="1" t="s">
        <v>41</v>
      </c>
      <c r="C73" s="1">
        <v>145.80000000000001</v>
      </c>
      <c r="D73" s="1">
        <v>226.8</v>
      </c>
      <c r="E73" s="1">
        <v>137.69999999999999</v>
      </c>
      <c r="F73" s="1">
        <v>234.9</v>
      </c>
      <c r="G73" s="16">
        <v>1</v>
      </c>
      <c r="H73" s="1">
        <v>180</v>
      </c>
      <c r="I73" s="1" t="s">
        <v>42</v>
      </c>
      <c r="J73" s="1">
        <v>140.4</v>
      </c>
      <c r="K73" s="1">
        <f t="shared" si="28"/>
        <v>-2.7000000000000171</v>
      </c>
      <c r="L73" s="1"/>
      <c r="M73" s="1"/>
      <c r="N73" s="1"/>
      <c r="O73" s="1">
        <f t="shared" si="29"/>
        <v>34.424999999999997</v>
      </c>
      <c r="P73" s="5">
        <f t="shared" si="30"/>
        <v>247.04999999999993</v>
      </c>
      <c r="Q73" s="5">
        <f t="shared" si="31"/>
        <v>264.60000000000002</v>
      </c>
      <c r="R73" s="5"/>
      <c r="S73" s="1"/>
      <c r="T73" s="1">
        <f t="shared" si="34"/>
        <v>14.509803921568629</v>
      </c>
      <c r="U73" s="1">
        <f t="shared" si="35"/>
        <v>6.8235294117647065</v>
      </c>
      <c r="V73" s="1">
        <v>28.08</v>
      </c>
      <c r="W73" s="1">
        <v>26.46</v>
      </c>
      <c r="X73" s="1">
        <v>34.56</v>
      </c>
      <c r="Y73" s="1">
        <v>36.72</v>
      </c>
      <c r="Z73" s="1">
        <v>26.46</v>
      </c>
      <c r="AA73" s="1">
        <v>18.36</v>
      </c>
      <c r="AB73" s="1">
        <v>43.739999999999988</v>
      </c>
      <c r="AC73" s="1">
        <v>9.18</v>
      </c>
      <c r="AD73" s="1">
        <v>45.36</v>
      </c>
      <c r="AE73" s="1" t="s">
        <v>130</v>
      </c>
      <c r="AF73" s="1">
        <f>G73*P73</f>
        <v>247.04999999999993</v>
      </c>
      <c r="AG73" s="16">
        <v>2.7</v>
      </c>
      <c r="AH73" s="21">
        <f t="shared" si="32"/>
        <v>98</v>
      </c>
      <c r="AI73" s="1">
        <f>AH73*AG73*G73</f>
        <v>264.60000000000002</v>
      </c>
      <c r="AJ73" s="1">
        <v>14</v>
      </c>
      <c r="AK73" s="1">
        <v>126</v>
      </c>
      <c r="AL73" s="21">
        <f t="shared" si="33"/>
        <v>0.77777777777777779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131</v>
      </c>
      <c r="B74" s="1" t="s">
        <v>41</v>
      </c>
      <c r="C74" s="1"/>
      <c r="D74" s="1">
        <v>600</v>
      </c>
      <c r="E74" s="1">
        <v>160</v>
      </c>
      <c r="F74" s="1">
        <v>440</v>
      </c>
      <c r="G74" s="16">
        <v>1</v>
      </c>
      <c r="H74" s="1">
        <v>180</v>
      </c>
      <c r="I74" s="1" t="s">
        <v>42</v>
      </c>
      <c r="J74" s="1">
        <v>195.7</v>
      </c>
      <c r="K74" s="1">
        <f t="shared" si="28"/>
        <v>-35.699999999999989</v>
      </c>
      <c r="L74" s="1"/>
      <c r="M74" s="1"/>
      <c r="N74" s="1"/>
      <c r="O74" s="1">
        <f t="shared" si="29"/>
        <v>40</v>
      </c>
      <c r="P74" s="5">
        <f t="shared" si="30"/>
        <v>120</v>
      </c>
      <c r="Q74" s="5">
        <f t="shared" si="31"/>
        <v>120</v>
      </c>
      <c r="R74" s="5"/>
      <c r="S74" s="1"/>
      <c r="T74" s="1">
        <f t="shared" si="34"/>
        <v>14</v>
      </c>
      <c r="U74" s="1">
        <f t="shared" si="35"/>
        <v>11</v>
      </c>
      <c r="V74" s="1">
        <v>47</v>
      </c>
      <c r="W74" s="1">
        <v>55</v>
      </c>
      <c r="X74" s="1">
        <v>37</v>
      </c>
      <c r="Y74" s="1">
        <v>34.54</v>
      </c>
      <c r="Z74" s="1">
        <v>49</v>
      </c>
      <c r="AA74" s="1">
        <v>40</v>
      </c>
      <c r="AB74" s="1">
        <v>28</v>
      </c>
      <c r="AC74" s="1">
        <v>70</v>
      </c>
      <c r="AD74" s="1">
        <v>19.100000000000001</v>
      </c>
      <c r="AE74" s="1" t="s">
        <v>75</v>
      </c>
      <c r="AF74" s="1">
        <f>G74*P74</f>
        <v>120</v>
      </c>
      <c r="AG74" s="16">
        <v>5</v>
      </c>
      <c r="AH74" s="21">
        <f t="shared" si="32"/>
        <v>24</v>
      </c>
      <c r="AI74" s="1">
        <f>AH74*AG74*G74</f>
        <v>120</v>
      </c>
      <c r="AJ74" s="1">
        <v>12</v>
      </c>
      <c r="AK74" s="1">
        <v>84</v>
      </c>
      <c r="AL74" s="21">
        <f t="shared" si="33"/>
        <v>0.2857142857142857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132</v>
      </c>
      <c r="B75" s="1" t="s">
        <v>44</v>
      </c>
      <c r="C75" s="1">
        <v>1144</v>
      </c>
      <c r="D75" s="1">
        <v>1320</v>
      </c>
      <c r="E75" s="1">
        <v>849</v>
      </c>
      <c r="F75" s="1">
        <v>1615</v>
      </c>
      <c r="G75" s="16">
        <v>0.14000000000000001</v>
      </c>
      <c r="H75" s="1">
        <v>180</v>
      </c>
      <c r="I75" s="1" t="s">
        <v>42</v>
      </c>
      <c r="J75" s="1">
        <v>849</v>
      </c>
      <c r="K75" s="1">
        <f t="shared" si="28"/>
        <v>0</v>
      </c>
      <c r="L75" s="1"/>
      <c r="M75" s="1"/>
      <c r="N75" s="1"/>
      <c r="O75" s="1">
        <f t="shared" si="29"/>
        <v>212.25</v>
      </c>
      <c r="P75" s="5">
        <f t="shared" si="30"/>
        <v>1356.5</v>
      </c>
      <c r="Q75" s="5">
        <f t="shared" si="31"/>
        <v>1320</v>
      </c>
      <c r="R75" s="5"/>
      <c r="S75" s="1"/>
      <c r="T75" s="1">
        <f t="shared" si="34"/>
        <v>13.828032979976443</v>
      </c>
      <c r="U75" s="1">
        <f t="shared" si="35"/>
        <v>7.6089517078916371</v>
      </c>
      <c r="V75" s="1">
        <v>181.2</v>
      </c>
      <c r="W75" s="1">
        <v>161</v>
      </c>
      <c r="X75" s="1">
        <v>200.8</v>
      </c>
      <c r="Y75" s="1">
        <v>151.4</v>
      </c>
      <c r="Z75" s="1">
        <v>183.6</v>
      </c>
      <c r="AA75" s="1">
        <v>62</v>
      </c>
      <c r="AB75" s="1">
        <v>286.60000000000002</v>
      </c>
      <c r="AC75" s="1">
        <v>108.4</v>
      </c>
      <c r="AD75" s="1">
        <v>160.6</v>
      </c>
      <c r="AE75" s="1" t="s">
        <v>130</v>
      </c>
      <c r="AF75" s="1">
        <f>G75*P75</f>
        <v>189.91000000000003</v>
      </c>
      <c r="AG75" s="16">
        <v>22</v>
      </c>
      <c r="AH75" s="21">
        <f t="shared" si="32"/>
        <v>60</v>
      </c>
      <c r="AI75" s="1">
        <f>AH75*AG75*G75</f>
        <v>184.8</v>
      </c>
      <c r="AJ75" s="1">
        <v>12</v>
      </c>
      <c r="AK75" s="1">
        <v>84</v>
      </c>
      <c r="AL75" s="21">
        <f t="shared" si="33"/>
        <v>0.7142857142857143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6"/>
      <c r="AH76" s="21"/>
      <c r="AI76" s="1"/>
      <c r="AJ76" s="1"/>
      <c r="AK76" s="1"/>
      <c r="AL76" s="2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6"/>
      <c r="AH77" s="21"/>
      <c r="AI77" s="1"/>
      <c r="AJ77" s="1"/>
      <c r="AK77" s="1"/>
      <c r="AL77" s="2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6"/>
      <c r="AH78" s="21"/>
      <c r="AI78" s="1"/>
      <c r="AJ78" s="1"/>
      <c r="AK78" s="1"/>
      <c r="AL78" s="2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6"/>
      <c r="AH79" s="21"/>
      <c r="AI79" s="1"/>
      <c r="AJ79" s="1"/>
      <c r="AK79" s="1"/>
      <c r="AL79" s="2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6"/>
      <c r="AH80" s="21"/>
      <c r="AI80" s="1"/>
      <c r="AJ80" s="1"/>
      <c r="AK80" s="1"/>
      <c r="AL80" s="2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6"/>
      <c r="AH81" s="21"/>
      <c r="AI81" s="1"/>
      <c r="AJ81" s="1"/>
      <c r="AK81" s="1"/>
      <c r="AL81" s="2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6"/>
      <c r="AH82" s="21"/>
      <c r="AI82" s="1"/>
      <c r="AJ82" s="1"/>
      <c r="AK82" s="1"/>
      <c r="AL82" s="2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6"/>
      <c r="AH83" s="21"/>
      <c r="AI83" s="1"/>
      <c r="AJ83" s="1"/>
      <c r="AK83" s="1"/>
      <c r="AL83" s="2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6"/>
      <c r="AH84" s="21"/>
      <c r="AI84" s="1"/>
      <c r="AJ84" s="1"/>
      <c r="AK84" s="1"/>
      <c r="AL84" s="2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6"/>
      <c r="AH85" s="21"/>
      <c r="AI85" s="1"/>
      <c r="AJ85" s="1"/>
      <c r="AK85" s="1"/>
      <c r="AL85" s="2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6"/>
      <c r="AH86" s="21"/>
      <c r="AI86" s="1"/>
      <c r="AJ86" s="1"/>
      <c r="AK86" s="1"/>
      <c r="AL86" s="2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6"/>
      <c r="AH87" s="21"/>
      <c r="AI87" s="1"/>
      <c r="AJ87" s="1"/>
      <c r="AK87" s="1"/>
      <c r="AL87" s="2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6"/>
      <c r="AH88" s="21"/>
      <c r="AI88" s="1"/>
      <c r="AJ88" s="1"/>
      <c r="AK88" s="1"/>
      <c r="AL88" s="2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6"/>
      <c r="AH89" s="21"/>
      <c r="AI89" s="1"/>
      <c r="AJ89" s="1"/>
      <c r="AK89" s="1"/>
      <c r="AL89" s="2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6"/>
      <c r="AH90" s="21"/>
      <c r="AI90" s="1"/>
      <c r="AJ90" s="1"/>
      <c r="AK90" s="1"/>
      <c r="AL90" s="2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6"/>
      <c r="AH91" s="21"/>
      <c r="AI91" s="1"/>
      <c r="AJ91" s="1"/>
      <c r="AK91" s="1"/>
      <c r="AL91" s="2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6"/>
      <c r="AH92" s="21"/>
      <c r="AI92" s="1"/>
      <c r="AJ92" s="1"/>
      <c r="AK92" s="1"/>
      <c r="AL92" s="2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6"/>
      <c r="AH93" s="21"/>
      <c r="AI93" s="1"/>
      <c r="AJ93" s="1"/>
      <c r="AK93" s="1"/>
      <c r="AL93" s="2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6"/>
      <c r="AH94" s="21"/>
      <c r="AI94" s="1"/>
      <c r="AJ94" s="1"/>
      <c r="AK94" s="1"/>
      <c r="AL94" s="2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6"/>
      <c r="AH95" s="21"/>
      <c r="AI95" s="1"/>
      <c r="AJ95" s="1"/>
      <c r="AK95" s="1"/>
      <c r="AL95" s="2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6"/>
      <c r="AH96" s="21"/>
      <c r="AI96" s="1"/>
      <c r="AJ96" s="1"/>
      <c r="AK96" s="1"/>
      <c r="AL96" s="2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6"/>
      <c r="AH97" s="21"/>
      <c r="AI97" s="1"/>
      <c r="AJ97" s="1"/>
      <c r="AK97" s="1"/>
      <c r="AL97" s="2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6"/>
      <c r="AH98" s="21"/>
      <c r="AI98" s="1"/>
      <c r="AJ98" s="1"/>
      <c r="AK98" s="1"/>
      <c r="AL98" s="2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6"/>
      <c r="AH99" s="21"/>
      <c r="AI99" s="1"/>
      <c r="AJ99" s="1"/>
      <c r="AK99" s="1"/>
      <c r="AL99" s="2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6"/>
      <c r="AH100" s="21"/>
      <c r="AI100" s="1"/>
      <c r="AJ100" s="1"/>
      <c r="AK100" s="1"/>
      <c r="AL100" s="2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6"/>
      <c r="AH101" s="21"/>
      <c r="AI101" s="1"/>
      <c r="AJ101" s="1"/>
      <c r="AK101" s="1"/>
      <c r="AL101" s="2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6"/>
      <c r="AH102" s="21"/>
      <c r="AI102" s="1"/>
      <c r="AJ102" s="1"/>
      <c r="AK102" s="1"/>
      <c r="AL102" s="2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6"/>
      <c r="AH103" s="21"/>
      <c r="AI103" s="1"/>
      <c r="AJ103" s="1"/>
      <c r="AK103" s="1"/>
      <c r="AL103" s="2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6"/>
      <c r="AH104" s="21"/>
      <c r="AI104" s="1"/>
      <c r="AJ104" s="1"/>
      <c r="AK104" s="1"/>
      <c r="AL104" s="2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6"/>
      <c r="AH105" s="21"/>
      <c r="AI105" s="1"/>
      <c r="AJ105" s="1"/>
      <c r="AK105" s="1"/>
      <c r="AL105" s="2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6"/>
      <c r="AH106" s="21"/>
      <c r="AI106" s="1"/>
      <c r="AJ106" s="1"/>
      <c r="AK106" s="1"/>
      <c r="AL106" s="2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6"/>
      <c r="AH107" s="21"/>
      <c r="AI107" s="1"/>
      <c r="AJ107" s="1"/>
      <c r="AK107" s="1"/>
      <c r="AL107" s="2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6"/>
      <c r="AH108" s="21"/>
      <c r="AI108" s="1"/>
      <c r="AJ108" s="1"/>
      <c r="AK108" s="1"/>
      <c r="AL108" s="2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6"/>
      <c r="AH109" s="21"/>
      <c r="AI109" s="1"/>
      <c r="AJ109" s="1"/>
      <c r="AK109" s="1"/>
      <c r="AL109" s="2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6"/>
      <c r="AH110" s="21"/>
      <c r="AI110" s="1"/>
      <c r="AJ110" s="1"/>
      <c r="AK110" s="1"/>
      <c r="AL110" s="2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6"/>
      <c r="AH111" s="21"/>
      <c r="AI111" s="1"/>
      <c r="AJ111" s="1"/>
      <c r="AK111" s="1"/>
      <c r="AL111" s="2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6"/>
      <c r="AH112" s="21"/>
      <c r="AI112" s="1"/>
      <c r="AJ112" s="1"/>
      <c r="AK112" s="1"/>
      <c r="AL112" s="2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6"/>
      <c r="AH113" s="21"/>
      <c r="AI113" s="1"/>
      <c r="AJ113" s="1"/>
      <c r="AK113" s="1"/>
      <c r="AL113" s="2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6"/>
      <c r="AH114" s="21"/>
      <c r="AI114" s="1"/>
      <c r="AJ114" s="1"/>
      <c r="AK114" s="1"/>
      <c r="AL114" s="2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6"/>
      <c r="AH115" s="21"/>
      <c r="AI115" s="1"/>
      <c r="AJ115" s="1"/>
      <c r="AK115" s="1"/>
      <c r="AL115" s="2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6"/>
      <c r="AH116" s="21"/>
      <c r="AI116" s="1"/>
      <c r="AJ116" s="1"/>
      <c r="AK116" s="1"/>
      <c r="AL116" s="2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6"/>
      <c r="AH117" s="21"/>
      <c r="AI117" s="1"/>
      <c r="AJ117" s="1"/>
      <c r="AK117" s="1"/>
      <c r="AL117" s="2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6"/>
      <c r="AH118" s="21"/>
      <c r="AI118" s="1"/>
      <c r="AJ118" s="1"/>
      <c r="AK118" s="1"/>
      <c r="AL118" s="2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6"/>
      <c r="AH119" s="21"/>
      <c r="AI119" s="1"/>
      <c r="AJ119" s="1"/>
      <c r="AK119" s="1"/>
      <c r="AL119" s="2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6"/>
      <c r="AH120" s="21"/>
      <c r="AI120" s="1"/>
      <c r="AJ120" s="1"/>
      <c r="AK120" s="1"/>
      <c r="AL120" s="2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6"/>
      <c r="AH121" s="21"/>
      <c r="AI121" s="1"/>
      <c r="AJ121" s="1"/>
      <c r="AK121" s="1"/>
      <c r="AL121" s="2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6"/>
      <c r="AH122" s="21"/>
      <c r="AI122" s="1"/>
      <c r="AJ122" s="1"/>
      <c r="AK122" s="1"/>
      <c r="AL122" s="2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6"/>
      <c r="AH123" s="21"/>
      <c r="AI123" s="1"/>
      <c r="AJ123" s="1"/>
      <c r="AK123" s="1"/>
      <c r="AL123" s="2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6"/>
      <c r="AH124" s="21"/>
      <c r="AI124" s="1"/>
      <c r="AJ124" s="1"/>
      <c r="AK124" s="1"/>
      <c r="AL124" s="2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6"/>
      <c r="AH125" s="21"/>
      <c r="AI125" s="1"/>
      <c r="AJ125" s="1"/>
      <c r="AK125" s="1"/>
      <c r="AL125" s="2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6"/>
      <c r="AH126" s="21"/>
      <c r="AI126" s="1"/>
      <c r="AJ126" s="1"/>
      <c r="AK126" s="1"/>
      <c r="AL126" s="2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6"/>
      <c r="AH127" s="21"/>
      <c r="AI127" s="1"/>
      <c r="AJ127" s="1"/>
      <c r="AK127" s="1"/>
      <c r="AL127" s="2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6"/>
      <c r="AH128" s="21"/>
      <c r="AI128" s="1"/>
      <c r="AJ128" s="1"/>
      <c r="AK128" s="1"/>
      <c r="AL128" s="2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6"/>
      <c r="AH129" s="21"/>
      <c r="AI129" s="1"/>
      <c r="AJ129" s="1"/>
      <c r="AK129" s="1"/>
      <c r="AL129" s="2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6"/>
      <c r="AH130" s="21"/>
      <c r="AI130" s="1"/>
      <c r="AJ130" s="1"/>
      <c r="AK130" s="1"/>
      <c r="AL130" s="2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6"/>
      <c r="AH131" s="21"/>
      <c r="AI131" s="1"/>
      <c r="AJ131" s="1"/>
      <c r="AK131" s="1"/>
      <c r="AL131" s="2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6"/>
      <c r="AH132" s="21"/>
      <c r="AI132" s="1"/>
      <c r="AJ132" s="1"/>
      <c r="AK132" s="1"/>
      <c r="AL132" s="2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6"/>
      <c r="AH133" s="21"/>
      <c r="AI133" s="1"/>
      <c r="AJ133" s="1"/>
      <c r="AK133" s="1"/>
      <c r="AL133" s="2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6"/>
      <c r="AH134" s="21"/>
      <c r="AI134" s="1"/>
      <c r="AJ134" s="1"/>
      <c r="AK134" s="1"/>
      <c r="AL134" s="2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6"/>
      <c r="AH135" s="21"/>
      <c r="AI135" s="1"/>
      <c r="AJ135" s="1"/>
      <c r="AK135" s="1"/>
      <c r="AL135" s="2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6"/>
      <c r="AH136" s="21"/>
      <c r="AI136" s="1"/>
      <c r="AJ136" s="1"/>
      <c r="AK136" s="1"/>
      <c r="AL136" s="2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6"/>
      <c r="AH137" s="21"/>
      <c r="AI137" s="1"/>
      <c r="AJ137" s="1"/>
      <c r="AK137" s="1"/>
      <c r="AL137" s="2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6"/>
      <c r="AH138" s="21"/>
      <c r="AI138" s="1"/>
      <c r="AJ138" s="1"/>
      <c r="AK138" s="1"/>
      <c r="AL138" s="2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6"/>
      <c r="AH139" s="21"/>
      <c r="AI139" s="1"/>
      <c r="AJ139" s="1"/>
      <c r="AK139" s="1"/>
      <c r="AL139" s="2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6"/>
      <c r="AH140" s="21"/>
      <c r="AI140" s="1"/>
      <c r="AJ140" s="1"/>
      <c r="AK140" s="1"/>
      <c r="AL140" s="2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6"/>
      <c r="AH141" s="21"/>
      <c r="AI141" s="1"/>
      <c r="AJ141" s="1"/>
      <c r="AK141" s="1"/>
      <c r="AL141" s="2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6"/>
      <c r="AH142" s="21"/>
      <c r="AI142" s="1"/>
      <c r="AJ142" s="1"/>
      <c r="AK142" s="1"/>
      <c r="AL142" s="2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6"/>
      <c r="AH143" s="21"/>
      <c r="AI143" s="1"/>
      <c r="AJ143" s="1"/>
      <c r="AK143" s="1"/>
      <c r="AL143" s="2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6"/>
      <c r="AH144" s="21"/>
      <c r="AI144" s="1"/>
      <c r="AJ144" s="1"/>
      <c r="AK144" s="1"/>
      <c r="AL144" s="2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6"/>
      <c r="AH145" s="21"/>
      <c r="AI145" s="1"/>
      <c r="AJ145" s="1"/>
      <c r="AK145" s="1"/>
      <c r="AL145" s="2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6"/>
      <c r="AH146" s="21"/>
      <c r="AI146" s="1"/>
      <c r="AJ146" s="1"/>
      <c r="AK146" s="1"/>
      <c r="AL146" s="2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6"/>
      <c r="AH147" s="21"/>
      <c r="AI147" s="1"/>
      <c r="AJ147" s="1"/>
      <c r="AK147" s="1"/>
      <c r="AL147" s="2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6"/>
      <c r="AH148" s="21"/>
      <c r="AI148" s="1"/>
      <c r="AJ148" s="1"/>
      <c r="AK148" s="1"/>
      <c r="AL148" s="2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6"/>
      <c r="AH149" s="21"/>
      <c r="AI149" s="1"/>
      <c r="AJ149" s="1"/>
      <c r="AK149" s="1"/>
      <c r="AL149" s="2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6"/>
      <c r="AH150" s="21"/>
      <c r="AI150" s="1"/>
      <c r="AJ150" s="1"/>
      <c r="AK150" s="1"/>
      <c r="AL150" s="2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6"/>
      <c r="AH151" s="21"/>
      <c r="AI151" s="1"/>
      <c r="AJ151" s="1"/>
      <c r="AK151" s="1"/>
      <c r="AL151" s="2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6"/>
      <c r="AH152" s="21"/>
      <c r="AI152" s="1"/>
      <c r="AJ152" s="1"/>
      <c r="AK152" s="1"/>
      <c r="AL152" s="2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6"/>
      <c r="AH153" s="21"/>
      <c r="AI153" s="1"/>
      <c r="AJ153" s="1"/>
      <c r="AK153" s="1"/>
      <c r="AL153" s="2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6"/>
      <c r="AH154" s="21"/>
      <c r="AI154" s="1"/>
      <c r="AJ154" s="1"/>
      <c r="AK154" s="1"/>
      <c r="AL154" s="2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6"/>
      <c r="AH155" s="21"/>
      <c r="AI155" s="1"/>
      <c r="AJ155" s="1"/>
      <c r="AK155" s="1"/>
      <c r="AL155" s="2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6"/>
      <c r="AH156" s="21"/>
      <c r="AI156" s="1"/>
      <c r="AJ156" s="1"/>
      <c r="AK156" s="1"/>
      <c r="AL156" s="2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6"/>
      <c r="AH157" s="21"/>
      <c r="AI157" s="1"/>
      <c r="AJ157" s="1"/>
      <c r="AK157" s="1"/>
      <c r="AL157" s="2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6"/>
      <c r="AH158" s="21"/>
      <c r="AI158" s="1"/>
      <c r="AJ158" s="1"/>
      <c r="AK158" s="1"/>
      <c r="AL158" s="2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6"/>
      <c r="AH159" s="21"/>
      <c r="AI159" s="1"/>
      <c r="AJ159" s="1"/>
      <c r="AK159" s="1"/>
      <c r="AL159" s="2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6"/>
      <c r="AH160" s="21"/>
      <c r="AI160" s="1"/>
      <c r="AJ160" s="1"/>
      <c r="AK160" s="1"/>
      <c r="AL160" s="2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6"/>
      <c r="AH161" s="21"/>
      <c r="AI161" s="1"/>
      <c r="AJ161" s="1"/>
      <c r="AK161" s="1"/>
      <c r="AL161" s="2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6"/>
      <c r="AH162" s="21"/>
      <c r="AI162" s="1"/>
      <c r="AJ162" s="1"/>
      <c r="AK162" s="1"/>
      <c r="AL162" s="2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6"/>
      <c r="AH163" s="21"/>
      <c r="AI163" s="1"/>
      <c r="AJ163" s="1"/>
      <c r="AK163" s="1"/>
      <c r="AL163" s="2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6"/>
      <c r="AH164" s="21"/>
      <c r="AI164" s="1"/>
      <c r="AJ164" s="1"/>
      <c r="AK164" s="1"/>
      <c r="AL164" s="2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6"/>
      <c r="AH165" s="21"/>
      <c r="AI165" s="1"/>
      <c r="AJ165" s="1"/>
      <c r="AK165" s="1"/>
      <c r="AL165" s="2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6"/>
      <c r="AH166" s="21"/>
      <c r="AI166" s="1"/>
      <c r="AJ166" s="1"/>
      <c r="AK166" s="1"/>
      <c r="AL166" s="2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6"/>
      <c r="AH167" s="21"/>
      <c r="AI167" s="1"/>
      <c r="AJ167" s="1"/>
      <c r="AK167" s="1"/>
      <c r="AL167" s="2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6"/>
      <c r="AH168" s="21"/>
      <c r="AI168" s="1"/>
      <c r="AJ168" s="1"/>
      <c r="AK168" s="1"/>
      <c r="AL168" s="2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6"/>
      <c r="AH169" s="21"/>
      <c r="AI169" s="1"/>
      <c r="AJ169" s="1"/>
      <c r="AK169" s="1"/>
      <c r="AL169" s="2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6"/>
      <c r="AH170" s="21"/>
      <c r="AI170" s="1"/>
      <c r="AJ170" s="1"/>
      <c r="AK170" s="1"/>
      <c r="AL170" s="2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6"/>
      <c r="AH171" s="21"/>
      <c r="AI171" s="1"/>
      <c r="AJ171" s="1"/>
      <c r="AK171" s="1"/>
      <c r="AL171" s="2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6"/>
      <c r="AH172" s="21"/>
      <c r="AI172" s="1"/>
      <c r="AJ172" s="1"/>
      <c r="AK172" s="1"/>
      <c r="AL172" s="2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6"/>
      <c r="AH173" s="21"/>
      <c r="AI173" s="1"/>
      <c r="AJ173" s="1"/>
      <c r="AK173" s="1"/>
      <c r="AL173" s="2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6"/>
      <c r="AH174" s="21"/>
      <c r="AI174" s="1"/>
      <c r="AJ174" s="1"/>
      <c r="AK174" s="1"/>
      <c r="AL174" s="2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6"/>
      <c r="AH175" s="21"/>
      <c r="AI175" s="1"/>
      <c r="AJ175" s="1"/>
      <c r="AK175" s="1"/>
      <c r="AL175" s="2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6"/>
      <c r="AH176" s="21"/>
      <c r="AI176" s="1"/>
      <c r="AJ176" s="1"/>
      <c r="AK176" s="1"/>
      <c r="AL176" s="2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6"/>
      <c r="AH177" s="21"/>
      <c r="AI177" s="1"/>
      <c r="AJ177" s="1"/>
      <c r="AK177" s="1"/>
      <c r="AL177" s="2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6"/>
      <c r="AH178" s="21"/>
      <c r="AI178" s="1"/>
      <c r="AJ178" s="1"/>
      <c r="AK178" s="1"/>
      <c r="AL178" s="2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6"/>
      <c r="AH179" s="21"/>
      <c r="AI179" s="1"/>
      <c r="AJ179" s="1"/>
      <c r="AK179" s="1"/>
      <c r="AL179" s="2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6"/>
      <c r="AH180" s="21"/>
      <c r="AI180" s="1"/>
      <c r="AJ180" s="1"/>
      <c r="AK180" s="1"/>
      <c r="AL180" s="2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6"/>
      <c r="AH181" s="21"/>
      <c r="AI181" s="1"/>
      <c r="AJ181" s="1"/>
      <c r="AK181" s="1"/>
      <c r="AL181" s="2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6"/>
      <c r="AH182" s="21"/>
      <c r="AI182" s="1"/>
      <c r="AJ182" s="1"/>
      <c r="AK182" s="1"/>
      <c r="AL182" s="2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6"/>
      <c r="AH183" s="21"/>
      <c r="AI183" s="1"/>
      <c r="AJ183" s="1"/>
      <c r="AK183" s="1"/>
      <c r="AL183" s="2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6"/>
      <c r="AH184" s="21"/>
      <c r="AI184" s="1"/>
      <c r="AJ184" s="1"/>
      <c r="AK184" s="1"/>
      <c r="AL184" s="2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6"/>
      <c r="AH185" s="21"/>
      <c r="AI185" s="1"/>
      <c r="AJ185" s="1"/>
      <c r="AK185" s="1"/>
      <c r="AL185" s="2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6"/>
      <c r="AH186" s="21"/>
      <c r="AI186" s="1"/>
      <c r="AJ186" s="1"/>
      <c r="AK186" s="1"/>
      <c r="AL186" s="2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6"/>
      <c r="AH187" s="21"/>
      <c r="AI187" s="1"/>
      <c r="AJ187" s="1"/>
      <c r="AK187" s="1"/>
      <c r="AL187" s="2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6"/>
      <c r="AH188" s="21"/>
      <c r="AI188" s="1"/>
      <c r="AJ188" s="1"/>
      <c r="AK188" s="1"/>
      <c r="AL188" s="2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6"/>
      <c r="AH189" s="21"/>
      <c r="AI189" s="1"/>
      <c r="AJ189" s="1"/>
      <c r="AK189" s="1"/>
      <c r="AL189" s="2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6"/>
      <c r="AH190" s="21"/>
      <c r="AI190" s="1"/>
      <c r="AJ190" s="1"/>
      <c r="AK190" s="1"/>
      <c r="AL190" s="2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6"/>
      <c r="AH191" s="21"/>
      <c r="AI191" s="1"/>
      <c r="AJ191" s="1"/>
      <c r="AK191" s="1"/>
      <c r="AL191" s="2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6"/>
      <c r="AH192" s="21"/>
      <c r="AI192" s="1"/>
      <c r="AJ192" s="1"/>
      <c r="AK192" s="1"/>
      <c r="AL192" s="2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6"/>
      <c r="AH193" s="21"/>
      <c r="AI193" s="1"/>
      <c r="AJ193" s="1"/>
      <c r="AK193" s="1"/>
      <c r="AL193" s="2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6"/>
      <c r="AH194" s="21"/>
      <c r="AI194" s="1"/>
      <c r="AJ194" s="1"/>
      <c r="AK194" s="1"/>
      <c r="AL194" s="2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6"/>
      <c r="AH195" s="21"/>
      <c r="AI195" s="1"/>
      <c r="AJ195" s="1"/>
      <c r="AK195" s="1"/>
      <c r="AL195" s="2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6"/>
      <c r="AH196" s="21"/>
      <c r="AI196" s="1"/>
      <c r="AJ196" s="1"/>
      <c r="AK196" s="1"/>
      <c r="AL196" s="2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6"/>
      <c r="AH197" s="21"/>
      <c r="AI197" s="1"/>
      <c r="AJ197" s="1"/>
      <c r="AK197" s="1"/>
      <c r="AL197" s="2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6"/>
      <c r="AH198" s="21"/>
      <c r="AI198" s="1"/>
      <c r="AJ198" s="1"/>
      <c r="AK198" s="1"/>
      <c r="AL198" s="2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6"/>
      <c r="AH199" s="21"/>
      <c r="AI199" s="1"/>
      <c r="AJ199" s="1"/>
      <c r="AK199" s="1"/>
      <c r="AL199" s="2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6"/>
      <c r="AH200" s="21"/>
      <c r="AI200" s="1"/>
      <c r="AJ200" s="1"/>
      <c r="AK200" s="1"/>
      <c r="AL200" s="2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6"/>
      <c r="AH201" s="21"/>
      <c r="AI201" s="1"/>
      <c r="AJ201" s="1"/>
      <c r="AK201" s="1"/>
      <c r="AL201" s="2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6"/>
      <c r="AH202" s="21"/>
      <c r="AI202" s="1"/>
      <c r="AJ202" s="1"/>
      <c r="AK202" s="1"/>
      <c r="AL202" s="2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6"/>
      <c r="AH203" s="21"/>
      <c r="AI203" s="1"/>
      <c r="AJ203" s="1"/>
      <c r="AK203" s="1"/>
      <c r="AL203" s="2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6"/>
      <c r="AH204" s="21"/>
      <c r="AI204" s="1"/>
      <c r="AJ204" s="1"/>
      <c r="AK204" s="1"/>
      <c r="AL204" s="2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6"/>
      <c r="AH205" s="21"/>
      <c r="AI205" s="1"/>
      <c r="AJ205" s="1"/>
      <c r="AK205" s="1"/>
      <c r="AL205" s="2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6"/>
      <c r="AH206" s="21"/>
      <c r="AI206" s="1"/>
      <c r="AJ206" s="1"/>
      <c r="AK206" s="1"/>
      <c r="AL206" s="2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6"/>
      <c r="AH207" s="21"/>
      <c r="AI207" s="1"/>
      <c r="AJ207" s="1"/>
      <c r="AK207" s="1"/>
      <c r="AL207" s="2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6"/>
      <c r="AH208" s="21"/>
      <c r="AI208" s="1"/>
      <c r="AJ208" s="1"/>
      <c r="AK208" s="1"/>
      <c r="AL208" s="2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6"/>
      <c r="AH209" s="21"/>
      <c r="AI209" s="1"/>
      <c r="AJ209" s="1"/>
      <c r="AK209" s="1"/>
      <c r="AL209" s="2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6"/>
      <c r="AH210" s="21"/>
      <c r="AI210" s="1"/>
      <c r="AJ210" s="1"/>
      <c r="AK210" s="1"/>
      <c r="AL210" s="2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6"/>
      <c r="AH211" s="21"/>
      <c r="AI211" s="1"/>
      <c r="AJ211" s="1"/>
      <c r="AK211" s="1"/>
      <c r="AL211" s="2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6"/>
      <c r="AH212" s="21"/>
      <c r="AI212" s="1"/>
      <c r="AJ212" s="1"/>
      <c r="AK212" s="1"/>
      <c r="AL212" s="2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6"/>
      <c r="AH213" s="21"/>
      <c r="AI213" s="1"/>
      <c r="AJ213" s="1"/>
      <c r="AK213" s="1"/>
      <c r="AL213" s="2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6"/>
      <c r="AH214" s="21"/>
      <c r="AI214" s="1"/>
      <c r="AJ214" s="1"/>
      <c r="AK214" s="1"/>
      <c r="AL214" s="2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6"/>
      <c r="AH215" s="21"/>
      <c r="AI215" s="1"/>
      <c r="AJ215" s="1"/>
      <c r="AK215" s="1"/>
      <c r="AL215" s="2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6"/>
      <c r="AH216" s="21"/>
      <c r="AI216" s="1"/>
      <c r="AJ216" s="1"/>
      <c r="AK216" s="1"/>
      <c r="AL216" s="2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6"/>
      <c r="AH217" s="21"/>
      <c r="AI217" s="1"/>
      <c r="AJ217" s="1"/>
      <c r="AK217" s="1"/>
      <c r="AL217" s="2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6"/>
      <c r="AH218" s="21"/>
      <c r="AI218" s="1"/>
      <c r="AJ218" s="1"/>
      <c r="AK218" s="1"/>
      <c r="AL218" s="2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6"/>
      <c r="AH219" s="21"/>
      <c r="AI219" s="1"/>
      <c r="AJ219" s="1"/>
      <c r="AK219" s="1"/>
      <c r="AL219" s="2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6"/>
      <c r="AH220" s="21"/>
      <c r="AI220" s="1"/>
      <c r="AJ220" s="1"/>
      <c r="AK220" s="1"/>
      <c r="AL220" s="2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6"/>
      <c r="AH221" s="21"/>
      <c r="AI221" s="1"/>
      <c r="AJ221" s="1"/>
      <c r="AK221" s="1"/>
      <c r="AL221" s="2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6"/>
      <c r="AH222" s="21"/>
      <c r="AI222" s="1"/>
      <c r="AJ222" s="1"/>
      <c r="AK222" s="1"/>
      <c r="AL222" s="2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6"/>
      <c r="AH223" s="21"/>
      <c r="AI223" s="1"/>
      <c r="AJ223" s="1"/>
      <c r="AK223" s="1"/>
      <c r="AL223" s="2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6"/>
      <c r="AH224" s="21"/>
      <c r="AI224" s="1"/>
      <c r="AJ224" s="1"/>
      <c r="AK224" s="1"/>
      <c r="AL224" s="2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6"/>
      <c r="AH225" s="21"/>
      <c r="AI225" s="1"/>
      <c r="AJ225" s="1"/>
      <c r="AK225" s="1"/>
      <c r="AL225" s="2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6"/>
      <c r="AH226" s="21"/>
      <c r="AI226" s="1"/>
      <c r="AJ226" s="1"/>
      <c r="AK226" s="1"/>
      <c r="AL226" s="2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6"/>
      <c r="AH227" s="21"/>
      <c r="AI227" s="1"/>
      <c r="AJ227" s="1"/>
      <c r="AK227" s="1"/>
      <c r="AL227" s="2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6"/>
      <c r="AH228" s="21"/>
      <c r="AI228" s="1"/>
      <c r="AJ228" s="1"/>
      <c r="AK228" s="1"/>
      <c r="AL228" s="2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6"/>
      <c r="AH229" s="21"/>
      <c r="AI229" s="1"/>
      <c r="AJ229" s="1"/>
      <c r="AK229" s="1"/>
      <c r="AL229" s="2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6"/>
      <c r="AH230" s="21"/>
      <c r="AI230" s="1"/>
      <c r="AJ230" s="1"/>
      <c r="AK230" s="1"/>
      <c r="AL230" s="2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6"/>
      <c r="AH231" s="21"/>
      <c r="AI231" s="1"/>
      <c r="AJ231" s="1"/>
      <c r="AK231" s="1"/>
      <c r="AL231" s="2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6"/>
      <c r="AH232" s="21"/>
      <c r="AI232" s="1"/>
      <c r="AJ232" s="1"/>
      <c r="AK232" s="1"/>
      <c r="AL232" s="2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6"/>
      <c r="AH233" s="21"/>
      <c r="AI233" s="1"/>
      <c r="AJ233" s="1"/>
      <c r="AK233" s="1"/>
      <c r="AL233" s="2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6"/>
      <c r="AH234" s="21"/>
      <c r="AI234" s="1"/>
      <c r="AJ234" s="1"/>
      <c r="AK234" s="1"/>
      <c r="AL234" s="2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6"/>
      <c r="AH235" s="21"/>
      <c r="AI235" s="1"/>
      <c r="AJ235" s="1"/>
      <c r="AK235" s="1"/>
      <c r="AL235" s="2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6"/>
      <c r="AH236" s="21"/>
      <c r="AI236" s="1"/>
      <c r="AJ236" s="1"/>
      <c r="AK236" s="1"/>
      <c r="AL236" s="2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6"/>
      <c r="AH237" s="21"/>
      <c r="AI237" s="1"/>
      <c r="AJ237" s="1"/>
      <c r="AK237" s="1"/>
      <c r="AL237" s="2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6"/>
      <c r="AH238" s="21"/>
      <c r="AI238" s="1"/>
      <c r="AJ238" s="1"/>
      <c r="AK238" s="1"/>
      <c r="AL238" s="2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6"/>
      <c r="AH239" s="21"/>
      <c r="AI239" s="1"/>
      <c r="AJ239" s="1"/>
      <c r="AK239" s="1"/>
      <c r="AL239" s="2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6"/>
      <c r="AH240" s="21"/>
      <c r="AI240" s="1"/>
      <c r="AJ240" s="1"/>
      <c r="AK240" s="1"/>
      <c r="AL240" s="2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6"/>
      <c r="AH241" s="21"/>
      <c r="AI241" s="1"/>
      <c r="AJ241" s="1"/>
      <c r="AK241" s="1"/>
      <c r="AL241" s="2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6"/>
      <c r="AH242" s="21"/>
      <c r="AI242" s="1"/>
      <c r="AJ242" s="1"/>
      <c r="AK242" s="1"/>
      <c r="AL242" s="2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6"/>
      <c r="AH243" s="21"/>
      <c r="AI243" s="1"/>
      <c r="AJ243" s="1"/>
      <c r="AK243" s="1"/>
      <c r="AL243" s="2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6"/>
      <c r="AH244" s="21"/>
      <c r="AI244" s="1"/>
      <c r="AJ244" s="1"/>
      <c r="AK244" s="1"/>
      <c r="AL244" s="2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6"/>
      <c r="AH245" s="21"/>
      <c r="AI245" s="1"/>
      <c r="AJ245" s="1"/>
      <c r="AK245" s="1"/>
      <c r="AL245" s="2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6"/>
      <c r="AH246" s="21"/>
      <c r="AI246" s="1"/>
      <c r="AJ246" s="1"/>
      <c r="AK246" s="1"/>
      <c r="AL246" s="2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6"/>
      <c r="AH247" s="21"/>
      <c r="AI247" s="1"/>
      <c r="AJ247" s="1"/>
      <c r="AK247" s="1"/>
      <c r="AL247" s="2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6"/>
      <c r="AH248" s="21"/>
      <c r="AI248" s="1"/>
      <c r="AJ248" s="1"/>
      <c r="AK248" s="1"/>
      <c r="AL248" s="2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6"/>
      <c r="AH249" s="21"/>
      <c r="AI249" s="1"/>
      <c r="AJ249" s="1"/>
      <c r="AK249" s="1"/>
      <c r="AL249" s="2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6"/>
      <c r="AH250" s="21"/>
      <c r="AI250" s="1"/>
      <c r="AJ250" s="1"/>
      <c r="AK250" s="1"/>
      <c r="AL250" s="2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6"/>
      <c r="AH251" s="21"/>
      <c r="AI251" s="1"/>
      <c r="AJ251" s="1"/>
      <c r="AK251" s="1"/>
      <c r="AL251" s="2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6"/>
      <c r="AH252" s="21"/>
      <c r="AI252" s="1"/>
      <c r="AJ252" s="1"/>
      <c r="AK252" s="1"/>
      <c r="AL252" s="2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6"/>
      <c r="AH253" s="21"/>
      <c r="AI253" s="1"/>
      <c r="AJ253" s="1"/>
      <c r="AK253" s="1"/>
      <c r="AL253" s="2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6"/>
      <c r="AH254" s="21"/>
      <c r="AI254" s="1"/>
      <c r="AJ254" s="1"/>
      <c r="AK254" s="1"/>
      <c r="AL254" s="2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6"/>
      <c r="AH255" s="21"/>
      <c r="AI255" s="1"/>
      <c r="AJ255" s="1"/>
      <c r="AK255" s="1"/>
      <c r="AL255" s="2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6"/>
      <c r="AH256" s="21"/>
      <c r="AI256" s="1"/>
      <c r="AJ256" s="1"/>
      <c r="AK256" s="1"/>
      <c r="AL256" s="2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6"/>
      <c r="AH257" s="21"/>
      <c r="AI257" s="1"/>
      <c r="AJ257" s="1"/>
      <c r="AK257" s="1"/>
      <c r="AL257" s="2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6"/>
      <c r="AH258" s="21"/>
      <c r="AI258" s="1"/>
      <c r="AJ258" s="1"/>
      <c r="AK258" s="1"/>
      <c r="AL258" s="2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6"/>
      <c r="AH259" s="21"/>
      <c r="AI259" s="1"/>
      <c r="AJ259" s="1"/>
      <c r="AK259" s="1"/>
      <c r="AL259" s="2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6"/>
      <c r="AH260" s="21"/>
      <c r="AI260" s="1"/>
      <c r="AJ260" s="1"/>
      <c r="AK260" s="1"/>
      <c r="AL260" s="2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6"/>
      <c r="AH261" s="21"/>
      <c r="AI261" s="1"/>
      <c r="AJ261" s="1"/>
      <c r="AK261" s="1"/>
      <c r="AL261" s="2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6"/>
      <c r="AH262" s="21"/>
      <c r="AI262" s="1"/>
      <c r="AJ262" s="1"/>
      <c r="AK262" s="1"/>
      <c r="AL262" s="2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6"/>
      <c r="AH263" s="21"/>
      <c r="AI263" s="1"/>
      <c r="AJ263" s="1"/>
      <c r="AK263" s="1"/>
      <c r="AL263" s="2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6"/>
      <c r="AH264" s="21"/>
      <c r="AI264" s="1"/>
      <c r="AJ264" s="1"/>
      <c r="AK264" s="1"/>
      <c r="AL264" s="2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6"/>
      <c r="AH265" s="21"/>
      <c r="AI265" s="1"/>
      <c r="AJ265" s="1"/>
      <c r="AK265" s="1"/>
      <c r="AL265" s="2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6"/>
      <c r="AH266" s="21"/>
      <c r="AI266" s="1"/>
      <c r="AJ266" s="1"/>
      <c r="AK266" s="1"/>
      <c r="AL266" s="2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6"/>
      <c r="AH267" s="21"/>
      <c r="AI267" s="1"/>
      <c r="AJ267" s="1"/>
      <c r="AK267" s="1"/>
      <c r="AL267" s="2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6"/>
      <c r="AH268" s="21"/>
      <c r="AI268" s="1"/>
      <c r="AJ268" s="1"/>
      <c r="AK268" s="1"/>
      <c r="AL268" s="2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6"/>
      <c r="AH269" s="21"/>
      <c r="AI269" s="1"/>
      <c r="AJ269" s="1"/>
      <c r="AK269" s="1"/>
      <c r="AL269" s="2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6"/>
      <c r="AH270" s="21"/>
      <c r="AI270" s="1"/>
      <c r="AJ270" s="1"/>
      <c r="AK270" s="1"/>
      <c r="AL270" s="2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6"/>
      <c r="AH271" s="21"/>
      <c r="AI271" s="1"/>
      <c r="AJ271" s="1"/>
      <c r="AK271" s="1"/>
      <c r="AL271" s="2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6"/>
      <c r="AH272" s="21"/>
      <c r="AI272" s="1"/>
      <c r="AJ272" s="1"/>
      <c r="AK272" s="1"/>
      <c r="AL272" s="2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6"/>
      <c r="AH273" s="21"/>
      <c r="AI273" s="1"/>
      <c r="AJ273" s="1"/>
      <c r="AK273" s="1"/>
      <c r="AL273" s="2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6"/>
      <c r="AH274" s="21"/>
      <c r="AI274" s="1"/>
      <c r="AJ274" s="1"/>
      <c r="AK274" s="1"/>
      <c r="AL274" s="2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6"/>
      <c r="AH275" s="21"/>
      <c r="AI275" s="1"/>
      <c r="AJ275" s="1"/>
      <c r="AK275" s="1"/>
      <c r="AL275" s="2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6"/>
      <c r="AH276" s="21"/>
      <c r="AI276" s="1"/>
      <c r="AJ276" s="1"/>
      <c r="AK276" s="1"/>
      <c r="AL276" s="2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6"/>
      <c r="AH277" s="21"/>
      <c r="AI277" s="1"/>
      <c r="AJ277" s="1"/>
      <c r="AK277" s="1"/>
      <c r="AL277" s="2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6"/>
      <c r="AH278" s="21"/>
      <c r="AI278" s="1"/>
      <c r="AJ278" s="1"/>
      <c r="AK278" s="1"/>
      <c r="AL278" s="2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6"/>
      <c r="AH279" s="21"/>
      <c r="AI279" s="1"/>
      <c r="AJ279" s="1"/>
      <c r="AK279" s="1"/>
      <c r="AL279" s="2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6"/>
      <c r="AH280" s="21"/>
      <c r="AI280" s="1"/>
      <c r="AJ280" s="1"/>
      <c r="AK280" s="1"/>
      <c r="AL280" s="2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6"/>
      <c r="AH281" s="21"/>
      <c r="AI281" s="1"/>
      <c r="AJ281" s="1"/>
      <c r="AK281" s="1"/>
      <c r="AL281" s="2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6"/>
      <c r="AH282" s="21"/>
      <c r="AI282" s="1"/>
      <c r="AJ282" s="1"/>
      <c r="AK282" s="1"/>
      <c r="AL282" s="2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6"/>
      <c r="AH283" s="21"/>
      <c r="AI283" s="1"/>
      <c r="AJ283" s="1"/>
      <c r="AK283" s="1"/>
      <c r="AL283" s="2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6"/>
      <c r="AH284" s="21"/>
      <c r="AI284" s="1"/>
      <c r="AJ284" s="1"/>
      <c r="AK284" s="1"/>
      <c r="AL284" s="2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6"/>
      <c r="AH285" s="21"/>
      <c r="AI285" s="1"/>
      <c r="AJ285" s="1"/>
      <c r="AK285" s="1"/>
      <c r="AL285" s="2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6"/>
      <c r="AH286" s="21"/>
      <c r="AI286" s="1"/>
      <c r="AJ286" s="1"/>
      <c r="AK286" s="1"/>
      <c r="AL286" s="2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6"/>
      <c r="AH287" s="21"/>
      <c r="AI287" s="1"/>
      <c r="AJ287" s="1"/>
      <c r="AK287" s="1"/>
      <c r="AL287" s="2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6"/>
      <c r="AH288" s="21"/>
      <c r="AI288" s="1"/>
      <c r="AJ288" s="1"/>
      <c r="AK288" s="1"/>
      <c r="AL288" s="2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6"/>
      <c r="AH289" s="21"/>
      <c r="AI289" s="1"/>
      <c r="AJ289" s="1"/>
      <c r="AK289" s="1"/>
      <c r="AL289" s="2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6"/>
      <c r="AH290" s="21"/>
      <c r="AI290" s="1"/>
      <c r="AJ290" s="1"/>
      <c r="AK290" s="1"/>
      <c r="AL290" s="2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6"/>
      <c r="AH291" s="21"/>
      <c r="AI291" s="1"/>
      <c r="AJ291" s="1"/>
      <c r="AK291" s="1"/>
      <c r="AL291" s="2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6"/>
      <c r="AH292" s="21"/>
      <c r="AI292" s="1"/>
      <c r="AJ292" s="1"/>
      <c r="AK292" s="1"/>
      <c r="AL292" s="2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6"/>
      <c r="AH293" s="21"/>
      <c r="AI293" s="1"/>
      <c r="AJ293" s="1"/>
      <c r="AK293" s="1"/>
      <c r="AL293" s="2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6"/>
      <c r="AH294" s="21"/>
      <c r="AI294" s="1"/>
      <c r="AJ294" s="1"/>
      <c r="AK294" s="1"/>
      <c r="AL294" s="2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6"/>
      <c r="AH295" s="21"/>
      <c r="AI295" s="1"/>
      <c r="AJ295" s="1"/>
      <c r="AK295" s="1"/>
      <c r="AL295" s="2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6"/>
      <c r="AH296" s="21"/>
      <c r="AI296" s="1"/>
      <c r="AJ296" s="1"/>
      <c r="AK296" s="1"/>
      <c r="AL296" s="2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6"/>
      <c r="AH297" s="21"/>
      <c r="AI297" s="1"/>
      <c r="AJ297" s="1"/>
      <c r="AK297" s="1"/>
      <c r="AL297" s="2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6"/>
      <c r="AH298" s="21"/>
      <c r="AI298" s="1"/>
      <c r="AJ298" s="1"/>
      <c r="AK298" s="1"/>
      <c r="AL298" s="2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6"/>
      <c r="AH299" s="21"/>
      <c r="AI299" s="1"/>
      <c r="AJ299" s="1"/>
      <c r="AK299" s="1"/>
      <c r="AL299" s="2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6"/>
      <c r="AH300" s="21"/>
      <c r="AI300" s="1"/>
      <c r="AJ300" s="1"/>
      <c r="AK300" s="1"/>
      <c r="AL300" s="2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6"/>
      <c r="AH301" s="21"/>
      <c r="AI301" s="1"/>
      <c r="AJ301" s="1"/>
      <c r="AK301" s="1"/>
      <c r="AL301" s="2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6"/>
      <c r="AH302" s="21"/>
      <c r="AI302" s="1"/>
      <c r="AJ302" s="1"/>
      <c r="AK302" s="1"/>
      <c r="AL302" s="2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6"/>
      <c r="AH303" s="21"/>
      <c r="AI303" s="1"/>
      <c r="AJ303" s="1"/>
      <c r="AK303" s="1"/>
      <c r="AL303" s="2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6"/>
      <c r="AH304" s="21"/>
      <c r="AI304" s="1"/>
      <c r="AJ304" s="1"/>
      <c r="AK304" s="1"/>
      <c r="AL304" s="2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6"/>
      <c r="AH305" s="21"/>
      <c r="AI305" s="1"/>
      <c r="AJ305" s="1"/>
      <c r="AK305" s="1"/>
      <c r="AL305" s="2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6"/>
      <c r="AH306" s="21"/>
      <c r="AI306" s="1"/>
      <c r="AJ306" s="1"/>
      <c r="AK306" s="1"/>
      <c r="AL306" s="2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6"/>
      <c r="AH307" s="21"/>
      <c r="AI307" s="1"/>
      <c r="AJ307" s="1"/>
      <c r="AK307" s="1"/>
      <c r="AL307" s="2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6"/>
      <c r="AH308" s="21"/>
      <c r="AI308" s="1"/>
      <c r="AJ308" s="1"/>
      <c r="AK308" s="1"/>
      <c r="AL308" s="2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6"/>
      <c r="AH309" s="21"/>
      <c r="AI309" s="1"/>
      <c r="AJ309" s="1"/>
      <c r="AK309" s="1"/>
      <c r="AL309" s="2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6"/>
      <c r="AH310" s="21"/>
      <c r="AI310" s="1"/>
      <c r="AJ310" s="1"/>
      <c r="AK310" s="1"/>
      <c r="AL310" s="2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6"/>
      <c r="AH311" s="21"/>
      <c r="AI311" s="1"/>
      <c r="AJ311" s="1"/>
      <c r="AK311" s="1"/>
      <c r="AL311" s="2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6"/>
      <c r="AH312" s="21"/>
      <c r="AI312" s="1"/>
      <c r="AJ312" s="1"/>
      <c r="AK312" s="1"/>
      <c r="AL312" s="2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6"/>
      <c r="AH313" s="21"/>
      <c r="AI313" s="1"/>
      <c r="AJ313" s="1"/>
      <c r="AK313" s="1"/>
      <c r="AL313" s="2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6"/>
      <c r="AH314" s="21"/>
      <c r="AI314" s="1"/>
      <c r="AJ314" s="1"/>
      <c r="AK314" s="1"/>
      <c r="AL314" s="2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6"/>
      <c r="AH315" s="21"/>
      <c r="AI315" s="1"/>
      <c r="AJ315" s="1"/>
      <c r="AK315" s="1"/>
      <c r="AL315" s="2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6"/>
      <c r="AH316" s="21"/>
      <c r="AI316" s="1"/>
      <c r="AJ316" s="1"/>
      <c r="AK316" s="1"/>
      <c r="AL316" s="2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6"/>
      <c r="AH317" s="21"/>
      <c r="AI317" s="1"/>
      <c r="AJ317" s="1"/>
      <c r="AK317" s="1"/>
      <c r="AL317" s="2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6"/>
      <c r="AH318" s="21"/>
      <c r="AI318" s="1"/>
      <c r="AJ318" s="1"/>
      <c r="AK318" s="1"/>
      <c r="AL318" s="2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6"/>
      <c r="AH319" s="21"/>
      <c r="AI319" s="1"/>
      <c r="AJ319" s="1"/>
      <c r="AK319" s="1"/>
      <c r="AL319" s="2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6"/>
      <c r="AH320" s="21"/>
      <c r="AI320" s="1"/>
      <c r="AJ320" s="1"/>
      <c r="AK320" s="1"/>
      <c r="AL320" s="2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6"/>
      <c r="AH321" s="21"/>
      <c r="AI321" s="1"/>
      <c r="AJ321" s="1"/>
      <c r="AK321" s="1"/>
      <c r="AL321" s="2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6"/>
      <c r="AH322" s="21"/>
      <c r="AI322" s="1"/>
      <c r="AJ322" s="1"/>
      <c r="AK322" s="1"/>
      <c r="AL322" s="2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6"/>
      <c r="AH323" s="21"/>
      <c r="AI323" s="1"/>
      <c r="AJ323" s="1"/>
      <c r="AK323" s="1"/>
      <c r="AL323" s="2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6"/>
      <c r="AH324" s="21"/>
      <c r="AI324" s="1"/>
      <c r="AJ324" s="1"/>
      <c r="AK324" s="1"/>
      <c r="AL324" s="2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6"/>
      <c r="AH325" s="21"/>
      <c r="AI325" s="1"/>
      <c r="AJ325" s="1"/>
      <c r="AK325" s="1"/>
      <c r="AL325" s="2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6"/>
      <c r="AH326" s="21"/>
      <c r="AI326" s="1"/>
      <c r="AJ326" s="1"/>
      <c r="AK326" s="1"/>
      <c r="AL326" s="2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6"/>
      <c r="AH327" s="21"/>
      <c r="AI327" s="1"/>
      <c r="AJ327" s="1"/>
      <c r="AK327" s="1"/>
      <c r="AL327" s="2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6"/>
      <c r="AH328" s="21"/>
      <c r="AI328" s="1"/>
      <c r="AJ328" s="1"/>
      <c r="AK328" s="1"/>
      <c r="AL328" s="2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6"/>
      <c r="AH329" s="21"/>
      <c r="AI329" s="1"/>
      <c r="AJ329" s="1"/>
      <c r="AK329" s="1"/>
      <c r="AL329" s="2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6"/>
      <c r="AH330" s="21"/>
      <c r="AI330" s="1"/>
      <c r="AJ330" s="1"/>
      <c r="AK330" s="1"/>
      <c r="AL330" s="2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6"/>
      <c r="AH331" s="21"/>
      <c r="AI331" s="1"/>
      <c r="AJ331" s="1"/>
      <c r="AK331" s="1"/>
      <c r="AL331" s="2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6"/>
      <c r="AH332" s="21"/>
      <c r="AI332" s="1"/>
      <c r="AJ332" s="1"/>
      <c r="AK332" s="1"/>
      <c r="AL332" s="2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6"/>
      <c r="AH333" s="21"/>
      <c r="AI333" s="1"/>
      <c r="AJ333" s="1"/>
      <c r="AK333" s="1"/>
      <c r="AL333" s="2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6"/>
      <c r="AH334" s="21"/>
      <c r="AI334" s="1"/>
      <c r="AJ334" s="1"/>
      <c r="AK334" s="1"/>
      <c r="AL334" s="2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6"/>
      <c r="AH335" s="21"/>
      <c r="AI335" s="1"/>
      <c r="AJ335" s="1"/>
      <c r="AK335" s="1"/>
      <c r="AL335" s="2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6"/>
      <c r="AH336" s="21"/>
      <c r="AI336" s="1"/>
      <c r="AJ336" s="1"/>
      <c r="AK336" s="1"/>
      <c r="AL336" s="2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6"/>
      <c r="AH337" s="21"/>
      <c r="AI337" s="1"/>
      <c r="AJ337" s="1"/>
      <c r="AK337" s="1"/>
      <c r="AL337" s="2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6"/>
      <c r="AH338" s="21"/>
      <c r="AI338" s="1"/>
      <c r="AJ338" s="1"/>
      <c r="AK338" s="1"/>
      <c r="AL338" s="2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6"/>
      <c r="AH339" s="21"/>
      <c r="AI339" s="1"/>
      <c r="AJ339" s="1"/>
      <c r="AK339" s="1"/>
      <c r="AL339" s="2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6"/>
      <c r="AH340" s="21"/>
      <c r="AI340" s="1"/>
      <c r="AJ340" s="1"/>
      <c r="AK340" s="1"/>
      <c r="AL340" s="2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6"/>
      <c r="AH341" s="21"/>
      <c r="AI341" s="1"/>
      <c r="AJ341" s="1"/>
      <c r="AK341" s="1"/>
      <c r="AL341" s="2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6"/>
      <c r="AH342" s="21"/>
      <c r="AI342" s="1"/>
      <c r="AJ342" s="1"/>
      <c r="AK342" s="1"/>
      <c r="AL342" s="2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6"/>
      <c r="AH343" s="21"/>
      <c r="AI343" s="1"/>
      <c r="AJ343" s="1"/>
      <c r="AK343" s="1"/>
      <c r="AL343" s="2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6"/>
      <c r="AH344" s="21"/>
      <c r="AI344" s="1"/>
      <c r="AJ344" s="1"/>
      <c r="AK344" s="1"/>
      <c r="AL344" s="2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6"/>
      <c r="AH345" s="21"/>
      <c r="AI345" s="1"/>
      <c r="AJ345" s="1"/>
      <c r="AK345" s="1"/>
      <c r="AL345" s="2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6"/>
      <c r="AH346" s="21"/>
      <c r="AI346" s="1"/>
      <c r="AJ346" s="1"/>
      <c r="AK346" s="1"/>
      <c r="AL346" s="2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6"/>
      <c r="AH347" s="21"/>
      <c r="AI347" s="1"/>
      <c r="AJ347" s="1"/>
      <c r="AK347" s="1"/>
      <c r="AL347" s="2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6"/>
      <c r="AH348" s="21"/>
      <c r="AI348" s="1"/>
      <c r="AJ348" s="1"/>
      <c r="AK348" s="1"/>
      <c r="AL348" s="2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6"/>
      <c r="AH349" s="21"/>
      <c r="AI349" s="1"/>
      <c r="AJ349" s="1"/>
      <c r="AK349" s="1"/>
      <c r="AL349" s="2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6"/>
      <c r="AH350" s="21"/>
      <c r="AI350" s="1"/>
      <c r="AJ350" s="1"/>
      <c r="AK350" s="1"/>
      <c r="AL350" s="2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6"/>
      <c r="AH351" s="21"/>
      <c r="AI351" s="1"/>
      <c r="AJ351" s="1"/>
      <c r="AK351" s="1"/>
      <c r="AL351" s="2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6"/>
      <c r="AH352" s="21"/>
      <c r="AI352" s="1"/>
      <c r="AJ352" s="1"/>
      <c r="AK352" s="1"/>
      <c r="AL352" s="2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6"/>
      <c r="AH353" s="21"/>
      <c r="AI353" s="1"/>
      <c r="AJ353" s="1"/>
      <c r="AK353" s="1"/>
      <c r="AL353" s="2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6"/>
      <c r="AH354" s="21"/>
      <c r="AI354" s="1"/>
      <c r="AJ354" s="1"/>
      <c r="AK354" s="1"/>
      <c r="AL354" s="2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6"/>
      <c r="AH355" s="21"/>
      <c r="AI355" s="1"/>
      <c r="AJ355" s="1"/>
      <c r="AK355" s="1"/>
      <c r="AL355" s="2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6"/>
      <c r="AH356" s="21"/>
      <c r="AI356" s="1"/>
      <c r="AJ356" s="1"/>
      <c r="AK356" s="1"/>
      <c r="AL356" s="2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6"/>
      <c r="AH357" s="21"/>
      <c r="AI357" s="1"/>
      <c r="AJ357" s="1"/>
      <c r="AK357" s="1"/>
      <c r="AL357" s="2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6"/>
      <c r="AH358" s="21"/>
      <c r="AI358" s="1"/>
      <c r="AJ358" s="1"/>
      <c r="AK358" s="1"/>
      <c r="AL358" s="2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6"/>
      <c r="AH359" s="21"/>
      <c r="AI359" s="1"/>
      <c r="AJ359" s="1"/>
      <c r="AK359" s="1"/>
      <c r="AL359" s="2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6"/>
      <c r="AH360" s="21"/>
      <c r="AI360" s="1"/>
      <c r="AJ360" s="1"/>
      <c r="AK360" s="1"/>
      <c r="AL360" s="2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6"/>
      <c r="AH361" s="21"/>
      <c r="AI361" s="1"/>
      <c r="AJ361" s="1"/>
      <c r="AK361" s="1"/>
      <c r="AL361" s="2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6"/>
      <c r="AH362" s="21"/>
      <c r="AI362" s="1"/>
      <c r="AJ362" s="1"/>
      <c r="AK362" s="1"/>
      <c r="AL362" s="2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6"/>
      <c r="AH363" s="21"/>
      <c r="AI363" s="1"/>
      <c r="AJ363" s="1"/>
      <c r="AK363" s="1"/>
      <c r="AL363" s="2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6"/>
      <c r="AH364" s="21"/>
      <c r="AI364" s="1"/>
      <c r="AJ364" s="1"/>
      <c r="AK364" s="1"/>
      <c r="AL364" s="2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6"/>
      <c r="AH365" s="21"/>
      <c r="AI365" s="1"/>
      <c r="AJ365" s="1"/>
      <c r="AK365" s="1"/>
      <c r="AL365" s="2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6"/>
      <c r="AH366" s="21"/>
      <c r="AI366" s="1"/>
      <c r="AJ366" s="1"/>
      <c r="AK366" s="1"/>
      <c r="AL366" s="2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6"/>
      <c r="AH367" s="21"/>
      <c r="AI367" s="1"/>
      <c r="AJ367" s="1"/>
      <c r="AK367" s="1"/>
      <c r="AL367" s="2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6"/>
      <c r="AH368" s="21"/>
      <c r="AI368" s="1"/>
      <c r="AJ368" s="1"/>
      <c r="AK368" s="1"/>
      <c r="AL368" s="2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6"/>
      <c r="AH369" s="21"/>
      <c r="AI369" s="1"/>
      <c r="AJ369" s="1"/>
      <c r="AK369" s="1"/>
      <c r="AL369" s="2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6"/>
      <c r="AH370" s="21"/>
      <c r="AI370" s="1"/>
      <c r="AJ370" s="1"/>
      <c r="AK370" s="1"/>
      <c r="AL370" s="2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6"/>
      <c r="AH371" s="21"/>
      <c r="AI371" s="1"/>
      <c r="AJ371" s="1"/>
      <c r="AK371" s="1"/>
      <c r="AL371" s="2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6"/>
      <c r="AH372" s="21"/>
      <c r="AI372" s="1"/>
      <c r="AJ372" s="1"/>
      <c r="AK372" s="1"/>
      <c r="AL372" s="2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6"/>
      <c r="AH373" s="21"/>
      <c r="AI373" s="1"/>
      <c r="AJ373" s="1"/>
      <c r="AK373" s="1"/>
      <c r="AL373" s="2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6"/>
      <c r="AH374" s="21"/>
      <c r="AI374" s="1"/>
      <c r="AJ374" s="1"/>
      <c r="AK374" s="1"/>
      <c r="AL374" s="2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6"/>
      <c r="AH375" s="21"/>
      <c r="AI375" s="1"/>
      <c r="AJ375" s="1"/>
      <c r="AK375" s="1"/>
      <c r="AL375" s="2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6"/>
      <c r="AH376" s="21"/>
      <c r="AI376" s="1"/>
      <c r="AJ376" s="1"/>
      <c r="AK376" s="1"/>
      <c r="AL376" s="2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6"/>
      <c r="AH377" s="21"/>
      <c r="AI377" s="1"/>
      <c r="AJ377" s="1"/>
      <c r="AK377" s="1"/>
      <c r="AL377" s="2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6"/>
      <c r="AH378" s="21"/>
      <c r="AI378" s="1"/>
      <c r="AJ378" s="1"/>
      <c r="AK378" s="1"/>
      <c r="AL378" s="2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6"/>
      <c r="AH379" s="21"/>
      <c r="AI379" s="1"/>
      <c r="AJ379" s="1"/>
      <c r="AK379" s="1"/>
      <c r="AL379" s="2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6"/>
      <c r="AH380" s="21"/>
      <c r="AI380" s="1"/>
      <c r="AJ380" s="1"/>
      <c r="AK380" s="1"/>
      <c r="AL380" s="2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6"/>
      <c r="AH381" s="21"/>
      <c r="AI381" s="1"/>
      <c r="AJ381" s="1"/>
      <c r="AK381" s="1"/>
      <c r="AL381" s="2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6"/>
      <c r="AH382" s="21"/>
      <c r="AI382" s="1"/>
      <c r="AJ382" s="1"/>
      <c r="AK382" s="1"/>
      <c r="AL382" s="2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6"/>
      <c r="AH383" s="21"/>
      <c r="AI383" s="1"/>
      <c r="AJ383" s="1"/>
      <c r="AK383" s="1"/>
      <c r="AL383" s="2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6"/>
      <c r="AH384" s="21"/>
      <c r="AI384" s="1"/>
      <c r="AJ384" s="1"/>
      <c r="AK384" s="1"/>
      <c r="AL384" s="2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6"/>
      <c r="AH385" s="21"/>
      <c r="AI385" s="1"/>
      <c r="AJ385" s="1"/>
      <c r="AK385" s="1"/>
      <c r="AL385" s="2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6"/>
      <c r="AH386" s="21"/>
      <c r="AI386" s="1"/>
      <c r="AJ386" s="1"/>
      <c r="AK386" s="1"/>
      <c r="AL386" s="2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6"/>
      <c r="AH387" s="21"/>
      <c r="AI387" s="1"/>
      <c r="AJ387" s="1"/>
      <c r="AK387" s="1"/>
      <c r="AL387" s="2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6"/>
      <c r="AH388" s="21"/>
      <c r="AI388" s="1"/>
      <c r="AJ388" s="1"/>
      <c r="AK388" s="1"/>
      <c r="AL388" s="2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6"/>
      <c r="AH389" s="21"/>
      <c r="AI389" s="1"/>
      <c r="AJ389" s="1"/>
      <c r="AK389" s="1"/>
      <c r="AL389" s="2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6"/>
      <c r="AH390" s="21"/>
      <c r="AI390" s="1"/>
      <c r="AJ390" s="1"/>
      <c r="AK390" s="1"/>
      <c r="AL390" s="2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6"/>
      <c r="AH391" s="21"/>
      <c r="AI391" s="1"/>
      <c r="AJ391" s="1"/>
      <c r="AK391" s="1"/>
      <c r="AL391" s="2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6"/>
      <c r="AH392" s="21"/>
      <c r="AI392" s="1"/>
      <c r="AJ392" s="1"/>
      <c r="AK392" s="1"/>
      <c r="AL392" s="2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6"/>
      <c r="AH393" s="21"/>
      <c r="AI393" s="1"/>
      <c r="AJ393" s="1"/>
      <c r="AK393" s="1"/>
      <c r="AL393" s="2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6"/>
      <c r="AH394" s="21"/>
      <c r="AI394" s="1"/>
      <c r="AJ394" s="1"/>
      <c r="AK394" s="1"/>
      <c r="AL394" s="2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6"/>
      <c r="AH395" s="21"/>
      <c r="AI395" s="1"/>
      <c r="AJ395" s="1"/>
      <c r="AK395" s="1"/>
      <c r="AL395" s="2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6"/>
      <c r="AH396" s="21"/>
      <c r="AI396" s="1"/>
      <c r="AJ396" s="1"/>
      <c r="AK396" s="1"/>
      <c r="AL396" s="2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6"/>
      <c r="AH397" s="21"/>
      <c r="AI397" s="1"/>
      <c r="AJ397" s="1"/>
      <c r="AK397" s="1"/>
      <c r="AL397" s="2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6"/>
      <c r="AH398" s="21"/>
      <c r="AI398" s="1"/>
      <c r="AJ398" s="1"/>
      <c r="AK398" s="1"/>
      <c r="AL398" s="2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6"/>
      <c r="AH399" s="21"/>
      <c r="AI399" s="1"/>
      <c r="AJ399" s="1"/>
      <c r="AK399" s="1"/>
      <c r="AL399" s="2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6"/>
      <c r="AH400" s="21"/>
      <c r="AI400" s="1"/>
      <c r="AJ400" s="1"/>
      <c r="AK400" s="1"/>
      <c r="AL400" s="2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6"/>
      <c r="AH401" s="21"/>
      <c r="AI401" s="1"/>
      <c r="AJ401" s="1"/>
      <c r="AK401" s="1"/>
      <c r="AL401" s="2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6"/>
      <c r="AH402" s="21"/>
      <c r="AI402" s="1"/>
      <c r="AJ402" s="1"/>
      <c r="AK402" s="1"/>
      <c r="AL402" s="2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6"/>
      <c r="AH403" s="21"/>
      <c r="AI403" s="1"/>
      <c r="AJ403" s="1"/>
      <c r="AK403" s="1"/>
      <c r="AL403" s="2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6"/>
      <c r="AH404" s="21"/>
      <c r="AI404" s="1"/>
      <c r="AJ404" s="1"/>
      <c r="AK404" s="1"/>
      <c r="AL404" s="2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6"/>
      <c r="AH405" s="21"/>
      <c r="AI405" s="1"/>
      <c r="AJ405" s="1"/>
      <c r="AK405" s="1"/>
      <c r="AL405" s="2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6"/>
      <c r="AH406" s="21"/>
      <c r="AI406" s="1"/>
      <c r="AJ406" s="1"/>
      <c r="AK406" s="1"/>
      <c r="AL406" s="2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6"/>
      <c r="AH407" s="21"/>
      <c r="AI407" s="1"/>
      <c r="AJ407" s="1"/>
      <c r="AK407" s="1"/>
      <c r="AL407" s="2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6"/>
      <c r="AH408" s="21"/>
      <c r="AI408" s="1"/>
      <c r="AJ408" s="1"/>
      <c r="AK408" s="1"/>
      <c r="AL408" s="2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6"/>
      <c r="AH409" s="21"/>
      <c r="AI409" s="1"/>
      <c r="AJ409" s="1"/>
      <c r="AK409" s="1"/>
      <c r="AL409" s="2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6"/>
      <c r="AH410" s="21"/>
      <c r="AI410" s="1"/>
      <c r="AJ410" s="1"/>
      <c r="AK410" s="1"/>
      <c r="AL410" s="2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6"/>
      <c r="AH411" s="21"/>
      <c r="AI411" s="1"/>
      <c r="AJ411" s="1"/>
      <c r="AK411" s="1"/>
      <c r="AL411" s="2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6"/>
      <c r="AH412" s="21"/>
      <c r="AI412" s="1"/>
      <c r="AJ412" s="1"/>
      <c r="AK412" s="1"/>
      <c r="AL412" s="2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6"/>
      <c r="AH413" s="21"/>
      <c r="AI413" s="1"/>
      <c r="AJ413" s="1"/>
      <c r="AK413" s="1"/>
      <c r="AL413" s="2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6"/>
      <c r="AH414" s="21"/>
      <c r="AI414" s="1"/>
      <c r="AJ414" s="1"/>
      <c r="AK414" s="1"/>
      <c r="AL414" s="2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6"/>
      <c r="AH415" s="21"/>
      <c r="AI415" s="1"/>
      <c r="AJ415" s="1"/>
      <c r="AK415" s="1"/>
      <c r="AL415" s="2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6"/>
      <c r="AH416" s="21"/>
      <c r="AI416" s="1"/>
      <c r="AJ416" s="1"/>
      <c r="AK416" s="1"/>
      <c r="AL416" s="2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6"/>
      <c r="AH417" s="21"/>
      <c r="AI417" s="1"/>
      <c r="AJ417" s="1"/>
      <c r="AK417" s="1"/>
      <c r="AL417" s="2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6"/>
      <c r="AH418" s="21"/>
      <c r="AI418" s="1"/>
      <c r="AJ418" s="1"/>
      <c r="AK418" s="1"/>
      <c r="AL418" s="2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6"/>
      <c r="AH419" s="21"/>
      <c r="AI419" s="1"/>
      <c r="AJ419" s="1"/>
      <c r="AK419" s="1"/>
      <c r="AL419" s="2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6"/>
      <c r="AH420" s="21"/>
      <c r="AI420" s="1"/>
      <c r="AJ420" s="1"/>
      <c r="AK420" s="1"/>
      <c r="AL420" s="2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6"/>
      <c r="AH421" s="21"/>
      <c r="AI421" s="1"/>
      <c r="AJ421" s="1"/>
      <c r="AK421" s="1"/>
      <c r="AL421" s="2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6"/>
      <c r="AH422" s="21"/>
      <c r="AI422" s="1"/>
      <c r="AJ422" s="1"/>
      <c r="AK422" s="1"/>
      <c r="AL422" s="2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6"/>
      <c r="AH423" s="21"/>
      <c r="AI423" s="1"/>
      <c r="AJ423" s="1"/>
      <c r="AK423" s="1"/>
      <c r="AL423" s="2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6"/>
      <c r="AH424" s="21"/>
      <c r="AI424" s="1"/>
      <c r="AJ424" s="1"/>
      <c r="AK424" s="1"/>
      <c r="AL424" s="2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6"/>
      <c r="AH425" s="21"/>
      <c r="AI425" s="1"/>
      <c r="AJ425" s="1"/>
      <c r="AK425" s="1"/>
      <c r="AL425" s="2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6"/>
      <c r="AH426" s="21"/>
      <c r="AI426" s="1"/>
      <c r="AJ426" s="1"/>
      <c r="AK426" s="1"/>
      <c r="AL426" s="2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6"/>
      <c r="AH427" s="21"/>
      <c r="AI427" s="1"/>
      <c r="AJ427" s="1"/>
      <c r="AK427" s="1"/>
      <c r="AL427" s="2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6"/>
      <c r="AH428" s="21"/>
      <c r="AI428" s="1"/>
      <c r="AJ428" s="1"/>
      <c r="AK428" s="1"/>
      <c r="AL428" s="2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6"/>
      <c r="AH429" s="21"/>
      <c r="AI429" s="1"/>
      <c r="AJ429" s="1"/>
      <c r="AK429" s="1"/>
      <c r="AL429" s="2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6"/>
      <c r="AH430" s="21"/>
      <c r="AI430" s="1"/>
      <c r="AJ430" s="1"/>
      <c r="AK430" s="1"/>
      <c r="AL430" s="2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6"/>
      <c r="AH431" s="21"/>
      <c r="AI431" s="1"/>
      <c r="AJ431" s="1"/>
      <c r="AK431" s="1"/>
      <c r="AL431" s="2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6"/>
      <c r="AH432" s="21"/>
      <c r="AI432" s="1"/>
      <c r="AJ432" s="1"/>
      <c r="AK432" s="1"/>
      <c r="AL432" s="2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6"/>
      <c r="AH433" s="21"/>
      <c r="AI433" s="1"/>
      <c r="AJ433" s="1"/>
      <c r="AK433" s="1"/>
      <c r="AL433" s="2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6"/>
      <c r="AH434" s="21"/>
      <c r="AI434" s="1"/>
      <c r="AJ434" s="1"/>
      <c r="AK434" s="1"/>
      <c r="AL434" s="2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6"/>
      <c r="AH435" s="21"/>
      <c r="AI435" s="1"/>
      <c r="AJ435" s="1"/>
      <c r="AK435" s="1"/>
      <c r="AL435" s="2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6"/>
      <c r="AH436" s="21"/>
      <c r="AI436" s="1"/>
      <c r="AJ436" s="1"/>
      <c r="AK436" s="1"/>
      <c r="AL436" s="2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6"/>
      <c r="AH437" s="21"/>
      <c r="AI437" s="1"/>
      <c r="AJ437" s="1"/>
      <c r="AK437" s="1"/>
      <c r="AL437" s="2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6"/>
      <c r="AH438" s="21"/>
      <c r="AI438" s="1"/>
      <c r="AJ438" s="1"/>
      <c r="AK438" s="1"/>
      <c r="AL438" s="2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6"/>
      <c r="AH439" s="21"/>
      <c r="AI439" s="1"/>
      <c r="AJ439" s="1"/>
      <c r="AK439" s="1"/>
      <c r="AL439" s="2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6"/>
      <c r="AH440" s="21"/>
      <c r="AI440" s="1"/>
      <c r="AJ440" s="1"/>
      <c r="AK440" s="1"/>
      <c r="AL440" s="2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6"/>
      <c r="AH441" s="21"/>
      <c r="AI441" s="1"/>
      <c r="AJ441" s="1"/>
      <c r="AK441" s="1"/>
      <c r="AL441" s="2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6"/>
      <c r="AH442" s="21"/>
      <c r="AI442" s="1"/>
      <c r="AJ442" s="1"/>
      <c r="AK442" s="1"/>
      <c r="AL442" s="2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6"/>
      <c r="AH443" s="21"/>
      <c r="AI443" s="1"/>
      <c r="AJ443" s="1"/>
      <c r="AK443" s="1"/>
      <c r="AL443" s="2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6"/>
      <c r="AH444" s="21"/>
      <c r="AI444" s="1"/>
      <c r="AJ444" s="1"/>
      <c r="AK444" s="1"/>
      <c r="AL444" s="2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6"/>
      <c r="AH445" s="21"/>
      <c r="AI445" s="1"/>
      <c r="AJ445" s="1"/>
      <c r="AK445" s="1"/>
      <c r="AL445" s="2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6"/>
      <c r="AH446" s="21"/>
      <c r="AI446" s="1"/>
      <c r="AJ446" s="1"/>
      <c r="AK446" s="1"/>
      <c r="AL446" s="2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6"/>
      <c r="AH447" s="21"/>
      <c r="AI447" s="1"/>
      <c r="AJ447" s="1"/>
      <c r="AK447" s="1"/>
      <c r="AL447" s="2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6"/>
      <c r="AH448" s="21"/>
      <c r="AI448" s="1"/>
      <c r="AJ448" s="1"/>
      <c r="AK448" s="1"/>
      <c r="AL448" s="2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6"/>
      <c r="AH449" s="21"/>
      <c r="AI449" s="1"/>
      <c r="AJ449" s="1"/>
      <c r="AK449" s="1"/>
      <c r="AL449" s="2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6"/>
      <c r="AH450" s="21"/>
      <c r="AI450" s="1"/>
      <c r="AJ450" s="1"/>
      <c r="AK450" s="1"/>
      <c r="AL450" s="2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6"/>
      <c r="AH451" s="21"/>
      <c r="AI451" s="1"/>
      <c r="AJ451" s="1"/>
      <c r="AK451" s="1"/>
      <c r="AL451" s="2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6"/>
      <c r="AH452" s="21"/>
      <c r="AI452" s="1"/>
      <c r="AJ452" s="1"/>
      <c r="AK452" s="1"/>
      <c r="AL452" s="2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6"/>
      <c r="AH453" s="21"/>
      <c r="AI453" s="1"/>
      <c r="AJ453" s="1"/>
      <c r="AK453" s="1"/>
      <c r="AL453" s="2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6"/>
      <c r="AH454" s="21"/>
      <c r="AI454" s="1"/>
      <c r="AJ454" s="1"/>
      <c r="AK454" s="1"/>
      <c r="AL454" s="2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6"/>
      <c r="AH455" s="21"/>
      <c r="AI455" s="1"/>
      <c r="AJ455" s="1"/>
      <c r="AK455" s="1"/>
      <c r="AL455" s="2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6"/>
      <c r="AH456" s="21"/>
      <c r="AI456" s="1"/>
      <c r="AJ456" s="1"/>
      <c r="AK456" s="1"/>
      <c r="AL456" s="2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6"/>
      <c r="AH457" s="21"/>
      <c r="AI457" s="1"/>
      <c r="AJ457" s="1"/>
      <c r="AK457" s="1"/>
      <c r="AL457" s="2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6"/>
      <c r="AH458" s="21"/>
      <c r="AI458" s="1"/>
      <c r="AJ458" s="1"/>
      <c r="AK458" s="1"/>
      <c r="AL458" s="2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6"/>
      <c r="AH459" s="21"/>
      <c r="AI459" s="1"/>
      <c r="AJ459" s="1"/>
      <c r="AK459" s="1"/>
      <c r="AL459" s="2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6"/>
      <c r="AH460" s="21"/>
      <c r="AI460" s="1"/>
      <c r="AJ460" s="1"/>
      <c r="AK460" s="1"/>
      <c r="AL460" s="2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6"/>
      <c r="AH461" s="21"/>
      <c r="AI461" s="1"/>
      <c r="AJ461" s="1"/>
      <c r="AK461" s="1"/>
      <c r="AL461" s="2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6"/>
      <c r="AH462" s="21"/>
      <c r="AI462" s="1"/>
      <c r="AJ462" s="1"/>
      <c r="AK462" s="1"/>
      <c r="AL462" s="2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6"/>
      <c r="AH463" s="21"/>
      <c r="AI463" s="1"/>
      <c r="AJ463" s="1"/>
      <c r="AK463" s="1"/>
      <c r="AL463" s="2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6"/>
      <c r="AH464" s="21"/>
      <c r="AI464" s="1"/>
      <c r="AJ464" s="1"/>
      <c r="AK464" s="1"/>
      <c r="AL464" s="2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6"/>
      <c r="AH465" s="21"/>
      <c r="AI465" s="1"/>
      <c r="AJ465" s="1"/>
      <c r="AK465" s="1"/>
      <c r="AL465" s="2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6"/>
      <c r="AH466" s="21"/>
      <c r="AI466" s="1"/>
      <c r="AJ466" s="1"/>
      <c r="AK466" s="1"/>
      <c r="AL466" s="2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6"/>
      <c r="AH467" s="21"/>
      <c r="AI467" s="1"/>
      <c r="AJ467" s="1"/>
      <c r="AK467" s="1"/>
      <c r="AL467" s="2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6"/>
      <c r="AH468" s="21"/>
      <c r="AI468" s="1"/>
      <c r="AJ468" s="1"/>
      <c r="AK468" s="1"/>
      <c r="AL468" s="2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6"/>
      <c r="AH469" s="21"/>
      <c r="AI469" s="1"/>
      <c r="AJ469" s="1"/>
      <c r="AK469" s="1"/>
      <c r="AL469" s="2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6"/>
      <c r="AH470" s="21"/>
      <c r="AI470" s="1"/>
      <c r="AJ470" s="1"/>
      <c r="AK470" s="1"/>
      <c r="AL470" s="2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6"/>
      <c r="AH471" s="21"/>
      <c r="AI471" s="1"/>
      <c r="AJ471" s="1"/>
      <c r="AK471" s="1"/>
      <c r="AL471" s="2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6"/>
      <c r="AH472" s="21"/>
      <c r="AI472" s="1"/>
      <c r="AJ472" s="1"/>
      <c r="AK472" s="1"/>
      <c r="AL472" s="2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6"/>
      <c r="AH473" s="21"/>
      <c r="AI473" s="1"/>
      <c r="AJ473" s="1"/>
      <c r="AK473" s="1"/>
      <c r="AL473" s="2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6"/>
      <c r="AH474" s="21"/>
      <c r="AI474" s="1"/>
      <c r="AJ474" s="1"/>
      <c r="AK474" s="1"/>
      <c r="AL474" s="2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6"/>
      <c r="AH475" s="21"/>
      <c r="AI475" s="1"/>
      <c r="AJ475" s="1"/>
      <c r="AK475" s="1"/>
      <c r="AL475" s="2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6"/>
      <c r="AH476" s="21"/>
      <c r="AI476" s="1"/>
      <c r="AJ476" s="1"/>
      <c r="AK476" s="1"/>
      <c r="AL476" s="2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6"/>
      <c r="AH477" s="21"/>
      <c r="AI477" s="1"/>
      <c r="AJ477" s="1"/>
      <c r="AK477" s="1"/>
      <c r="AL477" s="2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6"/>
      <c r="AH478" s="21"/>
      <c r="AI478" s="1"/>
      <c r="AJ478" s="1"/>
      <c r="AK478" s="1"/>
      <c r="AL478" s="2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6"/>
      <c r="AH479" s="21"/>
      <c r="AI479" s="1"/>
      <c r="AJ479" s="1"/>
      <c r="AK479" s="1"/>
      <c r="AL479" s="2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6"/>
      <c r="AH480" s="21"/>
      <c r="AI480" s="1"/>
      <c r="AJ480" s="1"/>
      <c r="AK480" s="1"/>
      <c r="AL480" s="2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6"/>
      <c r="AH481" s="21"/>
      <c r="AI481" s="1"/>
      <c r="AJ481" s="1"/>
      <c r="AK481" s="1"/>
      <c r="AL481" s="2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6"/>
      <c r="AH482" s="21"/>
      <c r="AI482" s="1"/>
      <c r="AJ482" s="1"/>
      <c r="AK482" s="1"/>
      <c r="AL482" s="2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6"/>
      <c r="AH483" s="21"/>
      <c r="AI483" s="1"/>
      <c r="AJ483" s="1"/>
      <c r="AK483" s="1"/>
      <c r="AL483" s="2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6"/>
      <c r="AH484" s="21"/>
      <c r="AI484" s="1"/>
      <c r="AJ484" s="1"/>
      <c r="AK484" s="1"/>
      <c r="AL484" s="2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6"/>
      <c r="AH485" s="21"/>
      <c r="AI485" s="1"/>
      <c r="AJ485" s="1"/>
      <c r="AK485" s="1"/>
      <c r="AL485" s="2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6"/>
      <c r="AH486" s="21"/>
      <c r="AI486" s="1"/>
      <c r="AJ486" s="1"/>
      <c r="AK486" s="1"/>
      <c r="AL486" s="2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6"/>
      <c r="AH487" s="21"/>
      <c r="AI487" s="1"/>
      <c r="AJ487" s="1"/>
      <c r="AK487" s="1"/>
      <c r="AL487" s="2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6"/>
      <c r="AH488" s="21"/>
      <c r="AI488" s="1"/>
      <c r="AJ488" s="1"/>
      <c r="AK488" s="1"/>
      <c r="AL488" s="2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6"/>
      <c r="AH489" s="21"/>
      <c r="AI489" s="1"/>
      <c r="AJ489" s="1"/>
      <c r="AK489" s="1"/>
      <c r="AL489" s="2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6"/>
      <c r="AH490" s="21"/>
      <c r="AI490" s="1"/>
      <c r="AJ490" s="1"/>
      <c r="AK490" s="1"/>
      <c r="AL490" s="2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6"/>
      <c r="AH491" s="21"/>
      <c r="AI491" s="1"/>
      <c r="AJ491" s="1"/>
      <c r="AK491" s="1"/>
      <c r="AL491" s="2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6"/>
      <c r="AH492" s="21"/>
      <c r="AI492" s="1"/>
      <c r="AJ492" s="1"/>
      <c r="AK492" s="1"/>
      <c r="AL492" s="2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6"/>
      <c r="AH493" s="21"/>
      <c r="AI493" s="1"/>
      <c r="AJ493" s="1"/>
      <c r="AK493" s="1"/>
      <c r="AL493" s="2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6"/>
      <c r="AH494" s="21"/>
      <c r="AI494" s="1"/>
      <c r="AJ494" s="1"/>
      <c r="AK494" s="1"/>
      <c r="AL494" s="2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6"/>
      <c r="AH495" s="21"/>
      <c r="AI495" s="1"/>
      <c r="AJ495" s="1"/>
      <c r="AK495" s="1"/>
      <c r="AL495" s="2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6"/>
      <c r="AH496" s="21"/>
      <c r="AI496" s="1"/>
      <c r="AJ496" s="1"/>
      <c r="AK496" s="1"/>
      <c r="AL496" s="2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L75" xr:uid="{5B403838-D670-4748-9AD5-379EDAE450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2025-01-09T09:56:17Z</dcterms:created>
  <dcterms:modified xsi:type="dcterms:W3CDTF">2025-01-09T10:15:51Z</dcterms:modified>
</cp:coreProperties>
</file>