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604A9E-2473-4504-860D-923DAF074F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P631" i="1" s="1"/>
  <c r="BO630" i="1"/>
  <c r="BM630" i="1"/>
  <c r="Y630" i="1"/>
  <c r="BP630" i="1" s="1"/>
  <c r="BO629" i="1"/>
  <c r="BM629" i="1"/>
  <c r="Y629" i="1"/>
  <c r="BP629" i="1" s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Z583" i="1" s="1"/>
  <c r="P583" i="1"/>
  <c r="X581" i="1"/>
  <c r="X580" i="1"/>
  <c r="BO579" i="1"/>
  <c r="BM579" i="1"/>
  <c r="Y579" i="1"/>
  <c r="P579" i="1"/>
  <c r="BO578" i="1"/>
  <c r="BM578" i="1"/>
  <c r="Y578" i="1"/>
  <c r="BP578" i="1" s="1"/>
  <c r="P578" i="1"/>
  <c r="BP577" i="1"/>
  <c r="BO577" i="1"/>
  <c r="BN577" i="1"/>
  <c r="BM577" i="1"/>
  <c r="Z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P571" i="1" s="1"/>
  <c r="BO570" i="1"/>
  <c r="BM570" i="1"/>
  <c r="Y570" i="1"/>
  <c r="BP570" i="1" s="1"/>
  <c r="P570" i="1"/>
  <c r="BO569" i="1"/>
  <c r="BM569" i="1"/>
  <c r="Y569" i="1"/>
  <c r="BO568" i="1"/>
  <c r="BM568" i="1"/>
  <c r="Y568" i="1"/>
  <c r="P568" i="1"/>
  <c r="BO567" i="1"/>
  <c r="BM567" i="1"/>
  <c r="Y567" i="1"/>
  <c r="BP567" i="1" s="1"/>
  <c r="P567" i="1"/>
  <c r="BP566" i="1"/>
  <c r="BO566" i="1"/>
  <c r="BN566" i="1"/>
  <c r="BM566" i="1"/>
  <c r="Z566" i="1"/>
  <c r="Y566" i="1"/>
  <c r="P566" i="1"/>
  <c r="BO565" i="1"/>
  <c r="BM565" i="1"/>
  <c r="Y565" i="1"/>
  <c r="P565" i="1"/>
  <c r="X563" i="1"/>
  <c r="X562" i="1"/>
  <c r="BO561" i="1"/>
  <c r="BM561" i="1"/>
  <c r="Y561" i="1"/>
  <c r="BP561" i="1" s="1"/>
  <c r="BO560" i="1"/>
  <c r="BM560" i="1"/>
  <c r="Y560" i="1"/>
  <c r="BP560" i="1" s="1"/>
  <c r="P560" i="1"/>
  <c r="BP559" i="1"/>
  <c r="BO559" i="1"/>
  <c r="BN559" i="1"/>
  <c r="BM559" i="1"/>
  <c r="Z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P551" i="1"/>
  <c r="BP550" i="1"/>
  <c r="BO550" i="1"/>
  <c r="BN550" i="1"/>
  <c r="BM550" i="1"/>
  <c r="Z550" i="1"/>
  <c r="Y550" i="1"/>
  <c r="P550" i="1"/>
  <c r="BO549" i="1"/>
  <c r="BM549" i="1"/>
  <c r="Y549" i="1"/>
  <c r="BP549" i="1" s="1"/>
  <c r="P549" i="1"/>
  <c r="BO548" i="1"/>
  <c r="BM548" i="1"/>
  <c r="Y548" i="1"/>
  <c r="P548" i="1"/>
  <c r="BO547" i="1"/>
  <c r="BM547" i="1"/>
  <c r="Y547" i="1"/>
  <c r="BP547" i="1" s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Y540" i="1" s="1"/>
  <c r="P539" i="1"/>
  <c r="X536" i="1"/>
  <c r="X535" i="1"/>
  <c r="BO534" i="1"/>
  <c r="BM534" i="1"/>
  <c r="Y534" i="1"/>
  <c r="BP534" i="1" s="1"/>
  <c r="BO533" i="1"/>
  <c r="BM533" i="1"/>
  <c r="Y533" i="1"/>
  <c r="BP533" i="1" s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Y523" i="1" s="1"/>
  <c r="P522" i="1"/>
  <c r="X520" i="1"/>
  <c r="X519" i="1"/>
  <c r="BO518" i="1"/>
  <c r="BM518" i="1"/>
  <c r="Y518" i="1"/>
  <c r="BP518" i="1" s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Y507" i="1" s="1"/>
  <c r="P504" i="1"/>
  <c r="X502" i="1"/>
  <c r="X501" i="1"/>
  <c r="BO500" i="1"/>
  <c r="BM500" i="1"/>
  <c r="Y500" i="1"/>
  <c r="BP500" i="1" s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O481" i="1"/>
  <c r="BM481" i="1"/>
  <c r="Y481" i="1"/>
  <c r="Z481" i="1" s="1"/>
  <c r="P481" i="1"/>
  <c r="BO480" i="1"/>
  <c r="BM480" i="1"/>
  <c r="Y480" i="1"/>
  <c r="P480" i="1"/>
  <c r="BO479" i="1"/>
  <c r="BM479" i="1"/>
  <c r="Y479" i="1"/>
  <c r="BP479" i="1" s="1"/>
  <c r="P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Y474" i="1"/>
  <c r="X474" i="1"/>
  <c r="BP473" i="1"/>
  <c r="BO473" i="1"/>
  <c r="BN473" i="1"/>
  <c r="BM473" i="1"/>
  <c r="Z473" i="1"/>
  <c r="Z474" i="1" s="1"/>
  <c r="Y473" i="1"/>
  <c r="P473" i="1"/>
  <c r="X469" i="1"/>
  <c r="Y468" i="1"/>
  <c r="X468" i="1"/>
  <c r="BP467" i="1"/>
  <c r="BO467" i="1"/>
  <c r="BN467" i="1"/>
  <c r="BM467" i="1"/>
  <c r="Z467" i="1"/>
  <c r="Z468" i="1" s="1"/>
  <c r="Y467" i="1"/>
  <c r="Y469" i="1" s="1"/>
  <c r="P467" i="1"/>
  <c r="X465" i="1"/>
  <c r="X464" i="1"/>
  <c r="BO463" i="1"/>
  <c r="BM463" i="1"/>
  <c r="Y463" i="1"/>
  <c r="BP463" i="1" s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BP459" i="1" s="1"/>
  <c r="P459" i="1"/>
  <c r="X457" i="1"/>
  <c r="X456" i="1"/>
  <c r="BO455" i="1"/>
  <c r="BM455" i="1"/>
  <c r="Y455" i="1"/>
  <c r="BP455" i="1" s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X440" i="1"/>
  <c r="BO439" i="1"/>
  <c r="BM439" i="1"/>
  <c r="Y439" i="1"/>
  <c r="P439" i="1"/>
  <c r="BO438" i="1"/>
  <c r="BM438" i="1"/>
  <c r="Y438" i="1"/>
  <c r="Z438" i="1" s="1"/>
  <c r="P438" i="1"/>
  <c r="X436" i="1"/>
  <c r="X435" i="1"/>
  <c r="BO434" i="1"/>
  <c r="BM434" i="1"/>
  <c r="Y434" i="1"/>
  <c r="BP434" i="1" s="1"/>
  <c r="P434" i="1"/>
  <c r="BO433" i="1"/>
  <c r="BM433" i="1"/>
  <c r="Y433" i="1"/>
  <c r="BP433" i="1" s="1"/>
  <c r="P433" i="1"/>
  <c r="BO432" i="1"/>
  <c r="BM432" i="1"/>
  <c r="Y432" i="1"/>
  <c r="Y436" i="1" s="1"/>
  <c r="P432" i="1"/>
  <c r="X430" i="1"/>
  <c r="X429" i="1"/>
  <c r="BO428" i="1"/>
  <c r="BM428" i="1"/>
  <c r="Y428" i="1"/>
  <c r="Y430" i="1" s="1"/>
  <c r="P428" i="1"/>
  <c r="BP427" i="1"/>
  <c r="BO427" i="1"/>
  <c r="BN427" i="1"/>
  <c r="BM427" i="1"/>
  <c r="Z427" i="1"/>
  <c r="Y427" i="1"/>
  <c r="P427" i="1"/>
  <c r="X425" i="1"/>
  <c r="X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BP419" i="1" s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O415" i="1"/>
  <c r="BM415" i="1"/>
  <c r="Y415" i="1"/>
  <c r="BP415" i="1" s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BP407" i="1" s="1"/>
  <c r="P407" i="1"/>
  <c r="BO406" i="1"/>
  <c r="BM406" i="1"/>
  <c r="Y406" i="1"/>
  <c r="Y408" i="1" s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BP390" i="1" s="1"/>
  <c r="P390" i="1"/>
  <c r="BO389" i="1"/>
  <c r="BM389" i="1"/>
  <c r="Y389" i="1"/>
  <c r="Y391" i="1" s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BP372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Z361" i="1" s="1"/>
  <c r="P361" i="1"/>
  <c r="BO360" i="1"/>
  <c r="BM360" i="1"/>
  <c r="Y360" i="1"/>
  <c r="BP360" i="1" s="1"/>
  <c r="P360" i="1"/>
  <c r="BO359" i="1"/>
  <c r="BM359" i="1"/>
  <c r="Y359" i="1"/>
  <c r="BP359" i="1" s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O355" i="1"/>
  <c r="BM355" i="1"/>
  <c r="Y355" i="1"/>
  <c r="BP355" i="1" s="1"/>
  <c r="P355" i="1"/>
  <c r="BO354" i="1"/>
  <c r="BM354" i="1"/>
  <c r="Y354" i="1"/>
  <c r="BP354" i="1" s="1"/>
  <c r="BO353" i="1"/>
  <c r="BM353" i="1"/>
  <c r="Y353" i="1"/>
  <c r="P353" i="1"/>
  <c r="X350" i="1"/>
  <c r="X349" i="1"/>
  <c r="BO348" i="1"/>
  <c r="BM348" i="1"/>
  <c r="Y348" i="1"/>
  <c r="BP348" i="1" s="1"/>
  <c r="P348" i="1"/>
  <c r="BO347" i="1"/>
  <c r="BM347" i="1"/>
  <c r="Y347" i="1"/>
  <c r="Y349" i="1" s="1"/>
  <c r="P347" i="1"/>
  <c r="X345" i="1"/>
  <c r="X344" i="1"/>
  <c r="BO343" i="1"/>
  <c r="BM343" i="1"/>
  <c r="Y343" i="1"/>
  <c r="Y344" i="1" s="1"/>
  <c r="P343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Y340" i="1" s="1"/>
  <c r="P337" i="1"/>
  <c r="X335" i="1"/>
  <c r="X334" i="1"/>
  <c r="BO333" i="1"/>
  <c r="BM333" i="1"/>
  <c r="Y333" i="1"/>
  <c r="Y334" i="1" s="1"/>
  <c r="P333" i="1"/>
  <c r="X331" i="1"/>
  <c r="X330" i="1"/>
  <c r="BO329" i="1"/>
  <c r="BM329" i="1"/>
  <c r="Y329" i="1"/>
  <c r="S662" i="1" s="1"/>
  <c r="P329" i="1"/>
  <c r="X326" i="1"/>
  <c r="X325" i="1"/>
  <c r="BO324" i="1"/>
  <c r="BM324" i="1"/>
  <c r="Y324" i="1"/>
  <c r="Y325" i="1" s="1"/>
  <c r="P324" i="1"/>
  <c r="X322" i="1"/>
  <c r="X321" i="1"/>
  <c r="BO320" i="1"/>
  <c r="BM320" i="1"/>
  <c r="Y320" i="1"/>
  <c r="Y321" i="1" s="1"/>
  <c r="P320" i="1"/>
  <c r="X318" i="1"/>
  <c r="X317" i="1"/>
  <c r="BO316" i="1"/>
  <c r="BM316" i="1"/>
  <c r="Y316" i="1"/>
  <c r="R662" i="1" s="1"/>
  <c r="P316" i="1"/>
  <c r="X313" i="1"/>
  <c r="X312" i="1"/>
  <c r="BO311" i="1"/>
  <c r="BM311" i="1"/>
  <c r="Y311" i="1"/>
  <c r="BP311" i="1" s="1"/>
  <c r="P311" i="1"/>
  <c r="BO310" i="1"/>
  <c r="BM310" i="1"/>
  <c r="Y310" i="1"/>
  <c r="BP310" i="1" s="1"/>
  <c r="P310" i="1"/>
  <c r="BO309" i="1"/>
  <c r="BM309" i="1"/>
  <c r="Y309" i="1"/>
  <c r="BP309" i="1" s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662" i="1" s="1"/>
  <c r="P299" i="1"/>
  <c r="X296" i="1"/>
  <c r="X295" i="1"/>
  <c r="BO294" i="1"/>
  <c r="BM294" i="1"/>
  <c r="Y294" i="1"/>
  <c r="O662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Y276" i="1" s="1"/>
  <c r="X273" i="1"/>
  <c r="X272" i="1"/>
  <c r="BO271" i="1"/>
  <c r="BM271" i="1"/>
  <c r="Y271" i="1"/>
  <c r="BP271" i="1" s="1"/>
  <c r="P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L662" i="1" s="1"/>
  <c r="P263" i="1"/>
  <c r="X260" i="1"/>
  <c r="X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8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P57" i="1"/>
  <c r="X55" i="1"/>
  <c r="X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652" i="1" s="1"/>
  <c r="X23" i="1"/>
  <c r="BO22" i="1"/>
  <c r="X654" i="1" s="1"/>
  <c r="BM22" i="1"/>
  <c r="Y22" i="1"/>
  <c r="B662" i="1" s="1"/>
  <c r="P22" i="1"/>
  <c r="H10" i="1"/>
  <c r="A9" i="1"/>
  <c r="F10" i="1" s="1"/>
  <c r="D7" i="1"/>
  <c r="Q6" i="1"/>
  <c r="P2" i="1"/>
  <c r="BP232" i="1" l="1"/>
  <c r="BN232" i="1"/>
  <c r="Z232" i="1"/>
  <c r="BP253" i="1"/>
  <c r="BN253" i="1"/>
  <c r="Z253" i="1"/>
  <c r="BP307" i="1"/>
  <c r="BN307" i="1"/>
  <c r="Z307" i="1"/>
  <c r="BP394" i="1"/>
  <c r="BN394" i="1"/>
  <c r="Z394" i="1"/>
  <c r="BP421" i="1"/>
  <c r="BN421" i="1"/>
  <c r="Z421" i="1"/>
  <c r="BP445" i="1"/>
  <c r="BN445" i="1"/>
  <c r="Z445" i="1"/>
  <c r="BP516" i="1"/>
  <c r="BN516" i="1"/>
  <c r="Z516" i="1"/>
  <c r="BP546" i="1"/>
  <c r="BN546" i="1"/>
  <c r="Z546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X653" i="1"/>
  <c r="X655" i="1" s="1"/>
  <c r="X656" i="1"/>
  <c r="Z52" i="1"/>
  <c r="BN52" i="1"/>
  <c r="Z66" i="1"/>
  <c r="BN66" i="1"/>
  <c r="Z67" i="1"/>
  <c r="BN67" i="1"/>
  <c r="Z86" i="1"/>
  <c r="BN86" i="1"/>
  <c r="Z91" i="1"/>
  <c r="BN91" i="1"/>
  <c r="BP91" i="1"/>
  <c r="Z92" i="1"/>
  <c r="BN92" i="1"/>
  <c r="Z93" i="1"/>
  <c r="BN93" i="1"/>
  <c r="Z94" i="1"/>
  <c r="BN94" i="1"/>
  <c r="Z107" i="1"/>
  <c r="BN107" i="1"/>
  <c r="Z124" i="1"/>
  <c r="BN124" i="1"/>
  <c r="Z139" i="1"/>
  <c r="BN139" i="1"/>
  <c r="Z142" i="1"/>
  <c r="BN142" i="1"/>
  <c r="Z161" i="1"/>
  <c r="BN161" i="1"/>
  <c r="H662" i="1"/>
  <c r="Z184" i="1"/>
  <c r="BN184" i="1"/>
  <c r="Z191" i="1"/>
  <c r="Z192" i="1" s="1"/>
  <c r="BN191" i="1"/>
  <c r="BP191" i="1"/>
  <c r="Z195" i="1"/>
  <c r="BN195" i="1"/>
  <c r="Z208" i="1"/>
  <c r="BN208" i="1"/>
  <c r="BP222" i="1"/>
  <c r="BN222" i="1"/>
  <c r="Z222" i="1"/>
  <c r="BP242" i="1"/>
  <c r="BN242" i="1"/>
  <c r="Z242" i="1"/>
  <c r="BP284" i="1"/>
  <c r="BN284" i="1"/>
  <c r="Z284" i="1"/>
  <c r="BP308" i="1"/>
  <c r="BN308" i="1"/>
  <c r="Z308" i="1"/>
  <c r="BP374" i="1"/>
  <c r="BN374" i="1"/>
  <c r="Z374" i="1"/>
  <c r="BP413" i="1"/>
  <c r="BN413" i="1"/>
  <c r="Z413" i="1"/>
  <c r="BP439" i="1"/>
  <c r="BN439" i="1"/>
  <c r="Z439" i="1"/>
  <c r="BP461" i="1"/>
  <c r="BN461" i="1"/>
  <c r="Z461" i="1"/>
  <c r="BP495" i="1"/>
  <c r="BN495" i="1"/>
  <c r="Z495" i="1"/>
  <c r="BP532" i="1"/>
  <c r="BN532" i="1"/>
  <c r="Z532" i="1"/>
  <c r="BP608" i="1"/>
  <c r="BN608" i="1"/>
  <c r="Z608" i="1"/>
  <c r="BP610" i="1"/>
  <c r="BN610" i="1"/>
  <c r="Z610" i="1"/>
  <c r="BP612" i="1"/>
  <c r="BN612" i="1"/>
  <c r="Z612" i="1"/>
  <c r="M662" i="1"/>
  <c r="Y397" i="1"/>
  <c r="Y424" i="1"/>
  <c r="Y429" i="1"/>
  <c r="Y633" i="1"/>
  <c r="Y36" i="1"/>
  <c r="Z28" i="1"/>
  <c r="Z50" i="1"/>
  <c r="BN50" i="1"/>
  <c r="Z58" i="1"/>
  <c r="BN58" i="1"/>
  <c r="Z64" i="1"/>
  <c r="BN64" i="1"/>
  <c r="Z69" i="1"/>
  <c r="BN69" i="1"/>
  <c r="Z75" i="1"/>
  <c r="BN75" i="1"/>
  <c r="BP75" i="1"/>
  <c r="Z78" i="1"/>
  <c r="BN78" i="1"/>
  <c r="Y88" i="1"/>
  <c r="Z84" i="1"/>
  <c r="BN84" i="1"/>
  <c r="Z96" i="1"/>
  <c r="BN96" i="1"/>
  <c r="Y104" i="1"/>
  <c r="Z102" i="1"/>
  <c r="BN102" i="1"/>
  <c r="Z109" i="1"/>
  <c r="BN109" i="1"/>
  <c r="Y119" i="1"/>
  <c r="Z117" i="1"/>
  <c r="BN117" i="1"/>
  <c r="F662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55" i="1"/>
  <c r="BN155" i="1"/>
  <c r="Z165" i="1"/>
  <c r="BN165" i="1"/>
  <c r="BP165" i="1"/>
  <c r="Y180" i="1"/>
  <c r="Z178" i="1"/>
  <c r="BN178" i="1"/>
  <c r="Y186" i="1"/>
  <c r="Y203" i="1"/>
  <c r="Z197" i="1"/>
  <c r="BN197" i="1"/>
  <c r="Z201" i="1"/>
  <c r="BN201" i="1"/>
  <c r="J662" i="1"/>
  <c r="Z212" i="1"/>
  <c r="BN212" i="1"/>
  <c r="BP212" i="1"/>
  <c r="Y226" i="1"/>
  <c r="Z220" i="1"/>
  <c r="BN220" i="1"/>
  <c r="Z224" i="1"/>
  <c r="BN224" i="1"/>
  <c r="Y240" i="1"/>
  <c r="Z230" i="1"/>
  <c r="BN230" i="1"/>
  <c r="Z234" i="1"/>
  <c r="BN234" i="1"/>
  <c r="Z238" i="1"/>
  <c r="BN238" i="1"/>
  <c r="Y248" i="1"/>
  <c r="Z244" i="1"/>
  <c r="BN244" i="1"/>
  <c r="Z251" i="1"/>
  <c r="BN251" i="1"/>
  <c r="Z255" i="1"/>
  <c r="BN255" i="1"/>
  <c r="Z264" i="1"/>
  <c r="BN264" i="1"/>
  <c r="Z267" i="1"/>
  <c r="BN267" i="1"/>
  <c r="Z271" i="1"/>
  <c r="BN271" i="1"/>
  <c r="BP282" i="1"/>
  <c r="BN282" i="1"/>
  <c r="Z282" i="1"/>
  <c r="BP281" i="1"/>
  <c r="BN281" i="1"/>
  <c r="Z281" i="1"/>
  <c r="BP286" i="1"/>
  <c r="BN286" i="1"/>
  <c r="Z286" i="1"/>
  <c r="Z300" i="1"/>
  <c r="BN300" i="1"/>
  <c r="Q662" i="1"/>
  <c r="Z310" i="1"/>
  <c r="BN310" i="1"/>
  <c r="Z343" i="1"/>
  <c r="Z344" i="1" s="1"/>
  <c r="BN343" i="1"/>
  <c r="BP343" i="1"/>
  <c r="Z347" i="1"/>
  <c r="BN347" i="1"/>
  <c r="BP347" i="1"/>
  <c r="Z355" i="1"/>
  <c r="BN355" i="1"/>
  <c r="Z359" i="1"/>
  <c r="BN359" i="1"/>
  <c r="Z366" i="1"/>
  <c r="BN366" i="1"/>
  <c r="Z372" i="1"/>
  <c r="BN372" i="1"/>
  <c r="Z376" i="1"/>
  <c r="BN376" i="1"/>
  <c r="Y385" i="1"/>
  <c r="Y392" i="1"/>
  <c r="Z390" i="1"/>
  <c r="BN390" i="1"/>
  <c r="Y398" i="1"/>
  <c r="Z396" i="1"/>
  <c r="BN396" i="1"/>
  <c r="Y409" i="1"/>
  <c r="Z407" i="1"/>
  <c r="BN407" i="1"/>
  <c r="Z415" i="1"/>
  <c r="BN415" i="1"/>
  <c r="Z419" i="1"/>
  <c r="BN419" i="1"/>
  <c r="Z423" i="1"/>
  <c r="BN423" i="1"/>
  <c r="Z433" i="1"/>
  <c r="BN433" i="1"/>
  <c r="Z440" i="1"/>
  <c r="Y452" i="1"/>
  <c r="Z447" i="1"/>
  <c r="BN447" i="1"/>
  <c r="Z455" i="1"/>
  <c r="BN455" i="1"/>
  <c r="Z459" i="1"/>
  <c r="BN459" i="1"/>
  <c r="Z463" i="1"/>
  <c r="BN463" i="1"/>
  <c r="Z479" i="1"/>
  <c r="BN479" i="1"/>
  <c r="BP481" i="1"/>
  <c r="BN481" i="1"/>
  <c r="BP488" i="1"/>
  <c r="BN488" i="1"/>
  <c r="Z488" i="1"/>
  <c r="BP493" i="1"/>
  <c r="BN493" i="1"/>
  <c r="Z493" i="1"/>
  <c r="Z662" i="1"/>
  <c r="Y511" i="1"/>
  <c r="BP510" i="1"/>
  <c r="BN510" i="1"/>
  <c r="Z510" i="1"/>
  <c r="Z511" i="1" s="1"/>
  <c r="Y519" i="1"/>
  <c r="BP514" i="1"/>
  <c r="BN514" i="1"/>
  <c r="Z514" i="1"/>
  <c r="BP554" i="1"/>
  <c r="BN554" i="1"/>
  <c r="Z554" i="1"/>
  <c r="BP568" i="1"/>
  <c r="BN568" i="1"/>
  <c r="Z568" i="1"/>
  <c r="BP572" i="1"/>
  <c r="BN572" i="1"/>
  <c r="Z572" i="1"/>
  <c r="BP579" i="1"/>
  <c r="BN579" i="1"/>
  <c r="Z579" i="1"/>
  <c r="BP591" i="1"/>
  <c r="BN591" i="1"/>
  <c r="Z591" i="1"/>
  <c r="BP593" i="1"/>
  <c r="BN593" i="1"/>
  <c r="Z593" i="1"/>
  <c r="BP595" i="1"/>
  <c r="BN595" i="1"/>
  <c r="Z595" i="1"/>
  <c r="BP489" i="1"/>
  <c r="BN489" i="1"/>
  <c r="Z489" i="1"/>
  <c r="Y501" i="1"/>
  <c r="BP499" i="1"/>
  <c r="BN499" i="1"/>
  <c r="Z499" i="1"/>
  <c r="BP548" i="1"/>
  <c r="BN548" i="1"/>
  <c r="Z548" i="1"/>
  <c r="BP555" i="1"/>
  <c r="BN555" i="1"/>
  <c r="Z555" i="1"/>
  <c r="BP569" i="1"/>
  <c r="BN569" i="1"/>
  <c r="Z569" i="1"/>
  <c r="BP573" i="1"/>
  <c r="BN573" i="1"/>
  <c r="Z573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AA662" i="1"/>
  <c r="AC662" i="1"/>
  <c r="Y562" i="1"/>
  <c r="Y575" i="1"/>
  <c r="Y581" i="1"/>
  <c r="Z628" i="1"/>
  <c r="Z632" i="1" s="1"/>
  <c r="BN628" i="1"/>
  <c r="BP628" i="1"/>
  <c r="Z629" i="1"/>
  <c r="BN629" i="1"/>
  <c r="Z630" i="1"/>
  <c r="BN630" i="1"/>
  <c r="Z631" i="1"/>
  <c r="BN631" i="1"/>
  <c r="Y632" i="1"/>
  <c r="H9" i="1"/>
  <c r="A10" i="1"/>
  <c r="Y24" i="1"/>
  <c r="BN28" i="1"/>
  <c r="Z34" i="1"/>
  <c r="BN34" i="1"/>
  <c r="Y35" i="1"/>
  <c r="BP49" i="1"/>
  <c r="BN49" i="1"/>
  <c r="Z49" i="1"/>
  <c r="BP53" i="1"/>
  <c r="BN53" i="1"/>
  <c r="Z53" i="1"/>
  <c r="Y55" i="1"/>
  <c r="Y60" i="1"/>
  <c r="BP57" i="1"/>
  <c r="BN57" i="1"/>
  <c r="Z57" i="1"/>
  <c r="F9" i="1"/>
  <c r="J9" i="1"/>
  <c r="Z22" i="1"/>
  <c r="Z23" i="1" s="1"/>
  <c r="BN22" i="1"/>
  <c r="BP22" i="1"/>
  <c r="Y23" i="1"/>
  <c r="Z26" i="1"/>
  <c r="BN26" i="1"/>
  <c r="BP26" i="1"/>
  <c r="Z27" i="1"/>
  <c r="BN27" i="1"/>
  <c r="Z29" i="1"/>
  <c r="BN29" i="1"/>
  <c r="Z32" i="1"/>
  <c r="BN32" i="1"/>
  <c r="Z33" i="1"/>
  <c r="BN33" i="1"/>
  <c r="BP51" i="1"/>
  <c r="BN51" i="1"/>
  <c r="Z51" i="1"/>
  <c r="Y59" i="1"/>
  <c r="D662" i="1"/>
  <c r="Y73" i="1"/>
  <c r="BP63" i="1"/>
  <c r="BN63" i="1"/>
  <c r="Z63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Y239" i="1"/>
  <c r="Y247" i="1"/>
  <c r="Y260" i="1"/>
  <c r="Y272" i="1"/>
  <c r="Y277" i="1"/>
  <c r="Y291" i="1"/>
  <c r="Y296" i="1"/>
  <c r="Y303" i="1"/>
  <c r="Y313" i="1"/>
  <c r="Y318" i="1"/>
  <c r="Y322" i="1"/>
  <c r="Y326" i="1"/>
  <c r="Y331" i="1"/>
  <c r="Y335" i="1"/>
  <c r="Y339" i="1"/>
  <c r="Y350" i="1"/>
  <c r="U662" i="1"/>
  <c r="Y362" i="1"/>
  <c r="Y363" i="1"/>
  <c r="Y370" i="1"/>
  <c r="BP365" i="1"/>
  <c r="BN365" i="1"/>
  <c r="Z365" i="1"/>
  <c r="Y369" i="1"/>
  <c r="Y379" i="1"/>
  <c r="BP373" i="1"/>
  <c r="BN373" i="1"/>
  <c r="Z373" i="1"/>
  <c r="BP377" i="1"/>
  <c r="BN377" i="1"/>
  <c r="Z377" i="1"/>
  <c r="C662" i="1"/>
  <c r="Y54" i="1"/>
  <c r="Z65" i="1"/>
  <c r="BN65" i="1"/>
  <c r="Z68" i="1"/>
  <c r="BN68" i="1"/>
  <c r="Z70" i="1"/>
  <c r="BN70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BN108" i="1"/>
  <c r="Z110" i="1"/>
  <c r="BN110" i="1"/>
  <c r="Y111" i="1"/>
  <c r="Z114" i="1"/>
  <c r="Z119" i="1" s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BN160" i="1"/>
  <c r="BP160" i="1"/>
  <c r="Z166" i="1"/>
  <c r="Z167" i="1" s="1"/>
  <c r="BN166" i="1"/>
  <c r="Z171" i="1"/>
  <c r="Z172" i="1" s="1"/>
  <c r="BN171" i="1"/>
  <c r="BP171" i="1"/>
  <c r="Y172" i="1"/>
  <c r="Z175" i="1"/>
  <c r="Z180" i="1" s="1"/>
  <c r="BN175" i="1"/>
  <c r="BP175" i="1"/>
  <c r="Z177" i="1"/>
  <c r="BN177" i="1"/>
  <c r="Z179" i="1"/>
  <c r="BN179" i="1"/>
  <c r="Z183" i="1"/>
  <c r="BN183" i="1"/>
  <c r="BP183" i="1"/>
  <c r="Z185" i="1"/>
  <c r="BN185" i="1"/>
  <c r="I662" i="1"/>
  <c r="Y193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Z225" i="1" s="1"/>
  <c r="BN217" i="1"/>
  <c r="BP217" i="1"/>
  <c r="Z219" i="1"/>
  <c r="BN219" i="1"/>
  <c r="Z221" i="1"/>
  <c r="BN221" i="1"/>
  <c r="Z223" i="1"/>
  <c r="BN223" i="1"/>
  <c r="Z229" i="1"/>
  <c r="BN229" i="1"/>
  <c r="Z231" i="1"/>
  <c r="BN231" i="1"/>
  <c r="Z233" i="1"/>
  <c r="BN233" i="1"/>
  <c r="Z235" i="1"/>
  <c r="BN235" i="1"/>
  <c r="Z237" i="1"/>
  <c r="BN237" i="1"/>
  <c r="Z243" i="1"/>
  <c r="BN243" i="1"/>
  <c r="Z245" i="1"/>
  <c r="BN245" i="1"/>
  <c r="K662" i="1"/>
  <c r="Z252" i="1"/>
  <c r="BN252" i="1"/>
  <c r="Z254" i="1"/>
  <c r="BN254" i="1"/>
  <c r="Z256" i="1"/>
  <c r="BN256" i="1"/>
  <c r="Z258" i="1"/>
  <c r="BN258" i="1"/>
  <c r="Y259" i="1"/>
  <c r="Z263" i="1"/>
  <c r="BN263" i="1"/>
  <c r="BP263" i="1"/>
  <c r="Z265" i="1"/>
  <c r="BN265" i="1"/>
  <c r="Z266" i="1"/>
  <c r="BN266" i="1"/>
  <c r="Z268" i="1"/>
  <c r="BN268" i="1"/>
  <c r="Z270" i="1"/>
  <c r="BN270" i="1"/>
  <c r="Y273" i="1"/>
  <c r="Z275" i="1"/>
  <c r="Z276" i="1" s="1"/>
  <c r="BN275" i="1"/>
  <c r="BP275" i="1"/>
  <c r="Z280" i="1"/>
  <c r="Z290" i="1" s="1"/>
  <c r="BN280" i="1"/>
  <c r="BP280" i="1"/>
  <c r="Z283" i="1"/>
  <c r="BN283" i="1"/>
  <c r="Z285" i="1"/>
  <c r="BN285" i="1"/>
  <c r="Z287" i="1"/>
  <c r="BN287" i="1"/>
  <c r="Z289" i="1"/>
  <c r="BN289" i="1"/>
  <c r="Y290" i="1"/>
  <c r="Z294" i="1"/>
  <c r="Z295" i="1" s="1"/>
  <c r="BN294" i="1"/>
  <c r="BP294" i="1"/>
  <c r="Y295" i="1"/>
  <c r="Z299" i="1"/>
  <c r="Z302" i="1" s="1"/>
  <c r="BN299" i="1"/>
  <c r="BP299" i="1"/>
  <c r="Z301" i="1"/>
  <c r="BN301" i="1"/>
  <c r="Y302" i="1"/>
  <c r="Z306" i="1"/>
  <c r="Z312" i="1" s="1"/>
  <c r="BN306" i="1"/>
  <c r="BP306" i="1"/>
  <c r="Z309" i="1"/>
  <c r="BN309" i="1"/>
  <c r="Z311" i="1"/>
  <c r="BN311" i="1"/>
  <c r="Y312" i="1"/>
  <c r="Z316" i="1"/>
  <c r="Z317" i="1" s="1"/>
  <c r="BN316" i="1"/>
  <c r="BP316" i="1"/>
  <c r="Y317" i="1"/>
  <c r="Z320" i="1"/>
  <c r="Z321" i="1" s="1"/>
  <c r="BN320" i="1"/>
  <c r="BP320" i="1"/>
  <c r="Z324" i="1"/>
  <c r="Z325" i="1" s="1"/>
  <c r="BN324" i="1"/>
  <c r="BP324" i="1"/>
  <c r="Z329" i="1"/>
  <c r="Z330" i="1" s="1"/>
  <c r="BN329" i="1"/>
  <c r="BP329" i="1"/>
  <c r="Y330" i="1"/>
  <c r="Z333" i="1"/>
  <c r="Z334" i="1" s="1"/>
  <c r="BN333" i="1"/>
  <c r="BP333" i="1"/>
  <c r="Z337" i="1"/>
  <c r="Z339" i="1" s="1"/>
  <c r="BN337" i="1"/>
  <c r="BP337" i="1"/>
  <c r="T662" i="1"/>
  <c r="Y345" i="1"/>
  <c r="Z348" i="1"/>
  <c r="Z349" i="1" s="1"/>
  <c r="BN348" i="1"/>
  <c r="Z353" i="1"/>
  <c r="Z362" i="1" s="1"/>
  <c r="BN353" i="1"/>
  <c r="BP353" i="1"/>
  <c r="Z354" i="1"/>
  <c r="BN354" i="1"/>
  <c r="Z356" i="1"/>
  <c r="BN356" i="1"/>
  <c r="Z358" i="1"/>
  <c r="BN358" i="1"/>
  <c r="Z360" i="1"/>
  <c r="BN360" i="1"/>
  <c r="BP361" i="1"/>
  <c r="BN361" i="1"/>
  <c r="BP367" i="1"/>
  <c r="BN367" i="1"/>
  <c r="Z367" i="1"/>
  <c r="Y378" i="1"/>
  <c r="BP375" i="1"/>
  <c r="BN375" i="1"/>
  <c r="Z375" i="1"/>
  <c r="Z381" i="1"/>
  <c r="BN381" i="1"/>
  <c r="BP381" i="1"/>
  <c r="Z383" i="1"/>
  <c r="BN383" i="1"/>
  <c r="Y384" i="1"/>
  <c r="Z389" i="1"/>
  <c r="Z391" i="1" s="1"/>
  <c r="BN389" i="1"/>
  <c r="BP389" i="1"/>
  <c r="Z395" i="1"/>
  <c r="BN395" i="1"/>
  <c r="BP395" i="1"/>
  <c r="V662" i="1"/>
  <c r="Y403" i="1"/>
  <c r="Z406" i="1"/>
  <c r="Z408" i="1" s="1"/>
  <c r="BN406" i="1"/>
  <c r="BP406" i="1"/>
  <c r="W662" i="1"/>
  <c r="Z414" i="1"/>
  <c r="BN414" i="1"/>
  <c r="BP414" i="1"/>
  <c r="Z416" i="1"/>
  <c r="BN416" i="1"/>
  <c r="Z418" i="1"/>
  <c r="BN418" i="1"/>
  <c r="Z420" i="1"/>
  <c r="BN420" i="1"/>
  <c r="Z422" i="1"/>
  <c r="BN422" i="1"/>
  <c r="Y425" i="1"/>
  <c r="Z428" i="1"/>
  <c r="Z429" i="1" s="1"/>
  <c r="BN428" i="1"/>
  <c r="BP428" i="1"/>
  <c r="Z432" i="1"/>
  <c r="BN432" i="1"/>
  <c r="BP432" i="1"/>
  <c r="Z434" i="1"/>
  <c r="BN434" i="1"/>
  <c r="Y435" i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Y441" i="1"/>
  <c r="BP438" i="1"/>
  <c r="BN438" i="1"/>
  <c r="Y440" i="1"/>
  <c r="Y451" i="1"/>
  <c r="BP444" i="1"/>
  <c r="BN444" i="1"/>
  <c r="Z444" i="1"/>
  <c r="X662" i="1"/>
  <c r="BP448" i="1"/>
  <c r="BN448" i="1"/>
  <c r="Z448" i="1"/>
  <c r="BP460" i="1"/>
  <c r="BN460" i="1"/>
  <c r="Z460" i="1"/>
  <c r="Y464" i="1"/>
  <c r="BP478" i="1"/>
  <c r="BN478" i="1"/>
  <c r="Z478" i="1"/>
  <c r="Y496" i="1"/>
  <c r="Y502" i="1"/>
  <c r="Y506" i="1"/>
  <c r="Y520" i="1"/>
  <c r="Y524" i="1"/>
  <c r="Y528" i="1"/>
  <c r="Y536" i="1"/>
  <c r="Y541" i="1"/>
  <c r="Y556" i="1"/>
  <c r="Y563" i="1"/>
  <c r="Y574" i="1"/>
  <c r="Y580" i="1"/>
  <c r="BP601" i="1"/>
  <c r="BN601" i="1"/>
  <c r="Z601" i="1"/>
  <c r="BP603" i="1"/>
  <c r="BN603" i="1"/>
  <c r="Z603" i="1"/>
  <c r="Y605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39" i="1"/>
  <c r="Y646" i="1"/>
  <c r="BP645" i="1"/>
  <c r="BN645" i="1"/>
  <c r="Z645" i="1"/>
  <c r="Z646" i="1" s="1"/>
  <c r="Y647" i="1"/>
  <c r="AB662" i="1"/>
  <c r="Y662" i="1"/>
  <c r="Y475" i="1"/>
  <c r="Z482" i="1"/>
  <c r="BN482" i="1"/>
  <c r="Z484" i="1"/>
  <c r="BN484" i="1"/>
  <c r="Z485" i="1"/>
  <c r="BN485" i="1"/>
  <c r="Z487" i="1"/>
  <c r="BN487" i="1"/>
  <c r="Z490" i="1"/>
  <c r="BN490" i="1"/>
  <c r="Z492" i="1"/>
  <c r="BN492" i="1"/>
  <c r="Z494" i="1"/>
  <c r="BN494" i="1"/>
  <c r="Z500" i="1"/>
  <c r="Z501" i="1" s="1"/>
  <c r="BN500" i="1"/>
  <c r="Z504" i="1"/>
  <c r="Z506" i="1" s="1"/>
  <c r="BN504" i="1"/>
  <c r="BP504" i="1"/>
  <c r="Y512" i="1"/>
  <c r="Z515" i="1"/>
  <c r="BN515" i="1"/>
  <c r="Z517" i="1"/>
  <c r="BN517" i="1"/>
  <c r="Z518" i="1"/>
  <c r="BN518" i="1"/>
  <c r="Z522" i="1"/>
  <c r="Z523" i="1" s="1"/>
  <c r="BN522" i="1"/>
  <c r="BP522" i="1"/>
  <c r="Z526" i="1"/>
  <c r="Z527" i="1" s="1"/>
  <c r="BN526" i="1"/>
  <c r="BP526" i="1"/>
  <c r="Z531" i="1"/>
  <c r="BN531" i="1"/>
  <c r="BP531" i="1"/>
  <c r="Z533" i="1"/>
  <c r="BN533" i="1"/>
  <c r="Z534" i="1"/>
  <c r="BN534" i="1"/>
  <c r="Y535" i="1"/>
  <c r="Z539" i="1"/>
  <c r="Z540" i="1" s="1"/>
  <c r="BN539" i="1"/>
  <c r="BP539" i="1"/>
  <c r="Z545" i="1"/>
  <c r="BN545" i="1"/>
  <c r="BP545" i="1"/>
  <c r="Z547" i="1"/>
  <c r="BN547" i="1"/>
  <c r="Z549" i="1"/>
  <c r="BN549" i="1"/>
  <c r="Z551" i="1"/>
  <c r="BN551" i="1"/>
  <c r="Z552" i="1"/>
  <c r="BN552" i="1"/>
  <c r="Z553" i="1"/>
  <c r="BN553" i="1"/>
  <c r="Y557" i="1"/>
  <c r="Z560" i="1"/>
  <c r="BN560" i="1"/>
  <c r="Z561" i="1"/>
  <c r="BN561" i="1"/>
  <c r="Z565" i="1"/>
  <c r="BN565" i="1"/>
  <c r="BP565" i="1"/>
  <c r="Z567" i="1"/>
  <c r="BN567" i="1"/>
  <c r="Z570" i="1"/>
  <c r="BN570" i="1"/>
  <c r="Z571" i="1"/>
  <c r="BN571" i="1"/>
  <c r="Z578" i="1"/>
  <c r="Z580" i="1" s="1"/>
  <c r="BN578" i="1"/>
  <c r="Y585" i="1"/>
  <c r="BP583" i="1"/>
  <c r="BN583" i="1"/>
  <c r="BP584" i="1"/>
  <c r="BN584" i="1"/>
  <c r="Z584" i="1"/>
  <c r="Z585" i="1" s="1"/>
  <c r="Y586" i="1"/>
  <c r="Y604" i="1"/>
  <c r="BP600" i="1"/>
  <c r="BN600" i="1"/>
  <c r="Z600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AD662" i="1"/>
  <c r="Z562" i="1" l="1"/>
  <c r="Z464" i="1"/>
  <c r="Z435" i="1"/>
  <c r="Z397" i="1"/>
  <c r="Z162" i="1"/>
  <c r="Z59" i="1"/>
  <c r="Z614" i="1"/>
  <c r="Z604" i="1"/>
  <c r="Z535" i="1"/>
  <c r="Z519" i="1"/>
  <c r="Z496" i="1"/>
  <c r="Z451" i="1"/>
  <c r="Z424" i="1"/>
  <c r="Z247" i="1"/>
  <c r="Z239" i="1"/>
  <c r="Z111" i="1"/>
  <c r="Z54" i="1"/>
  <c r="Z597" i="1"/>
  <c r="Z259" i="1"/>
  <c r="Z203" i="1"/>
  <c r="Z146" i="1"/>
  <c r="Z88" i="1"/>
  <c r="Z79" i="1"/>
  <c r="Z378" i="1"/>
  <c r="Z638" i="1"/>
  <c r="Z574" i="1"/>
  <c r="Z556" i="1"/>
  <c r="Z384" i="1"/>
  <c r="Z272" i="1"/>
  <c r="Z186" i="1"/>
  <c r="Z136" i="1"/>
  <c r="Z128" i="1"/>
  <c r="Z35" i="1"/>
  <c r="Y654" i="1"/>
  <c r="Y652" i="1"/>
  <c r="Z625" i="1"/>
  <c r="Z369" i="1"/>
  <c r="Z72" i="1"/>
  <c r="Z657" i="1" s="1"/>
  <c r="Y656" i="1"/>
  <c r="Y653" i="1"/>
  <c r="Y655" i="1" s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<sst xmlns="http://schemas.openxmlformats.org/spreadsheetml/2006/main" count="3078" uniqueCount="1091">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</sst>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45605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0.45833333333333331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63</v>
      </c>
      <c r="Y48" s="762">
        <f t="shared" ref="Y48:Y53" si="6">IFERROR(IF(X48="",0,CEILING((X48/$H48),1)*$H48),"")</f>
        <v>64.800000000000011</v>
      </c>
      <c r="Z48" s="36">
        <f>IFERROR(IF(Y48=0,"",ROUNDUP(Y48/H48,0)*0.02175),"")</f>
        <v>0.1305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65.8</v>
      </c>
      <c r="BN48" s="64">
        <f t="shared" ref="BN48:BN53" si="8">IFERROR(Y48*I48/H48,"0")</f>
        <v>67.680000000000007</v>
      </c>
      <c r="BO48" s="64">
        <f t="shared" ref="BO48:BO53" si="9">IFERROR(1/J48*(X48/H48),"0")</f>
        <v>0.10416666666666666</v>
      </c>
      <c r="BP48" s="64">
        <f t="shared" ref="BP48:BP53" si="10">IFERROR(1/J48*(Y48/H48),"0")</f>
        <v>0.10714285714285715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5.833333333333333</v>
      </c>
      <c r="Y54" s="763">
        <f>IFERROR(Y48/H48,"0")+IFERROR(Y49/H49,"0")+IFERROR(Y50/H50,"0")+IFERROR(Y51/H51,"0")+IFERROR(Y52/H52,"0")+IFERROR(Y53/H53,"0")</f>
        <v>6.0000000000000009</v>
      </c>
      <c r="Z54" s="763">
        <f>IFERROR(IF(Z48="",0,Z48),"0")+IFERROR(IF(Z49="",0,Z49),"0")+IFERROR(IF(Z50="",0,Z50),"0")+IFERROR(IF(Z51="",0,Z51),"0")+IFERROR(IF(Z52="",0,Z52),"0")+IFERROR(IF(Z53="",0,Z53),"0")</f>
        <v>0.1305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63</v>
      </c>
      <c r="Y55" s="763">
        <f>IFERROR(SUM(Y48:Y53),"0")</f>
        <v>64.800000000000011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</v>
      </c>
      <c r="Y72" s="763">
        <f>IFERROR(Y63/H63,"0")+IFERROR(Y64/H64,"0")+IFERROR(Y65/H65,"0")+IFERROR(Y66/H66,"0")+IFERROR(Y67/H67,"0")+IFERROR(Y68/H68,"0")+IFERROR(Y69/H69,"0")+IFERROR(Y70/H70,"0")+IFERROR(Y71/H71,"0")</f>
        <v>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64"/>
      <c r="AB72" s="764"/>
      <c r="AC72" s="764"/>
    </row>
    <row r="73" spans="1:68" hidden="1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0</v>
      </c>
      <c r="Y73" s="763">
        <f>IFERROR(SUM(Y63:Y71),"0")</f>
        <v>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40</v>
      </c>
      <c r="Y75" s="762">
        <f>IFERROR(IF(X75="",0,CEILING((X75/$H75),1)*$H75),"")</f>
        <v>43.2</v>
      </c>
      <c r="Z75" s="36">
        <f>IFERROR(IF(Y75=0,"",ROUNDUP(Y75/H75,0)*0.02175),"")</f>
        <v>8.6999999999999994E-2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41.777777777777771</v>
      </c>
      <c r="BN75" s="64">
        <f>IFERROR(Y75*I75/H75,"0")</f>
        <v>45.12</v>
      </c>
      <c r="BO75" s="64">
        <f>IFERROR(1/J75*(X75/H75),"0")</f>
        <v>6.613756613756612E-2</v>
      </c>
      <c r="BP75" s="64">
        <f>IFERROR(1/J75*(Y75/H75),"0")</f>
        <v>7.1428571428571425E-2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3.7037037037037033</v>
      </c>
      <c r="Y79" s="763">
        <f>IFERROR(Y75/H75,"0")+IFERROR(Y76/H76,"0")+IFERROR(Y77/H77,"0")+IFERROR(Y78/H78,"0")</f>
        <v>4</v>
      </c>
      <c r="Z79" s="763">
        <f>IFERROR(IF(Z75="",0,Z75),"0")+IFERROR(IF(Z76="",0,Z76),"0")+IFERROR(IF(Z77="",0,Z77),"0")+IFERROR(IF(Z78="",0,Z78),"0")</f>
        <v>8.6999999999999994E-2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40</v>
      </c>
      <c r="Y80" s="763">
        <f>IFERROR(SUM(Y75:Y78),"0")</f>
        <v>43.2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120</v>
      </c>
      <c r="Y92" s="762">
        <f t="shared" si="21"/>
        <v>126</v>
      </c>
      <c r="Z92" s="36">
        <f>IFERROR(IF(Y92=0,"",ROUNDUP(Y92/H92,0)*0.02175),"")</f>
        <v>0.32624999999999998</v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126.85714285714286</v>
      </c>
      <c r="BN92" s="64">
        <f t="shared" si="23"/>
        <v>133.20000000000002</v>
      </c>
      <c r="BO92" s="64">
        <f t="shared" si="24"/>
        <v>0.25510204081632648</v>
      </c>
      <c r="BP92" s="64">
        <f t="shared" si="25"/>
        <v>0.26785714285714285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14.285714285714285</v>
      </c>
      <c r="Y97" s="763">
        <f>IFERROR(Y91/H91,"0")+IFERROR(Y92/H92,"0")+IFERROR(Y93/H93,"0")+IFERROR(Y94/H94,"0")+IFERROR(Y95/H95,"0")+IFERROR(Y96/H96,"0")</f>
        <v>15</v>
      </c>
      <c r="Z97" s="763">
        <f>IFERROR(IF(Z91="",0,Z91),"0")+IFERROR(IF(Z92="",0,Z92),"0")+IFERROR(IF(Z93="",0,Z93),"0")+IFERROR(IF(Z94="",0,Z94),"0")+IFERROR(IF(Z95="",0,Z95),"0")+IFERROR(IF(Z96="",0,Z96),"0")</f>
        <v>0.32624999999999998</v>
      </c>
      <c r="AA97" s="764"/>
      <c r="AB97" s="764"/>
      <c r="AC97" s="764"/>
    </row>
    <row r="98" spans="1:68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120</v>
      </c>
      <c r="Y98" s="763">
        <f>IFERROR(SUM(Y91:Y96),"0")</f>
        <v>126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272</v>
      </c>
      <c r="Y107" s="762">
        <f>IFERROR(IF(X107="",0,CEILING((X107/$H107),1)*$H107),"")</f>
        <v>280.8</v>
      </c>
      <c r="Z107" s="36">
        <f>IFERROR(IF(Y107=0,"",ROUNDUP(Y107/H107,0)*0.02175),"")</f>
        <v>0.5655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284.08888888888885</v>
      </c>
      <c r="BN107" s="64">
        <f>IFERROR(Y107*I107/H107,"0")</f>
        <v>293.27999999999997</v>
      </c>
      <c r="BO107" s="64">
        <f>IFERROR(1/J107*(X107/H107),"0")</f>
        <v>0.44973544973544965</v>
      </c>
      <c r="BP107" s="64">
        <f>IFERROR(1/J107*(Y107/H107),"0")</f>
        <v>0.46428571428571425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25.185185185185183</v>
      </c>
      <c r="Y111" s="763">
        <f>IFERROR(Y107/H107,"0")+IFERROR(Y108/H108,"0")+IFERROR(Y109/H109,"0")+IFERROR(Y110/H110,"0")</f>
        <v>26</v>
      </c>
      <c r="Z111" s="763">
        <f>IFERROR(IF(Z107="",0,Z107),"0")+IFERROR(IF(Z108="",0,Z108),"0")+IFERROR(IF(Z109="",0,Z109),"0")+IFERROR(IF(Z110="",0,Z110),"0")</f>
        <v>0.5655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272</v>
      </c>
      <c r="Y112" s="763">
        <f>IFERROR(SUM(Y107:Y110),"0")</f>
        <v>280.8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hidden="1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299</v>
      </c>
      <c r="Y124" s="762">
        <f>IFERROR(IF(X124="",0,CEILING((X124/$H124),1)*$H124),"")</f>
        <v>302.39999999999998</v>
      </c>
      <c r="Z124" s="36">
        <f>IFERROR(IF(Y124=0,"",ROUNDUP(Y124/H124,0)*0.02175),"")</f>
        <v>0.58724999999999994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311.81428571428569</v>
      </c>
      <c r="BN124" s="64">
        <f>IFERROR(Y124*I124/H124,"0")</f>
        <v>315.36</v>
      </c>
      <c r="BO124" s="64">
        <f>IFERROR(1/J124*(X124/H124),"0")</f>
        <v>0.47672193877551022</v>
      </c>
      <c r="BP124" s="64">
        <f>IFERROR(1/J124*(Y124/H124),"0")</f>
        <v>0.4821428571428571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26.696428571428573</v>
      </c>
      <c r="Y128" s="763">
        <f>IFERROR(Y123/H123,"0")+IFERROR(Y124/H124,"0")+IFERROR(Y125/H125,"0")+IFERROR(Y126/H126,"0")+IFERROR(Y127/H127,"0")</f>
        <v>27</v>
      </c>
      <c r="Z128" s="763">
        <f>IFERROR(IF(Z123="",0,Z123),"0")+IFERROR(IF(Z124="",0,Z124),"0")+IFERROR(IF(Z125="",0,Z125),"0")+IFERROR(IF(Z126="",0,Z126),"0")+IFERROR(IF(Z127="",0,Z127),"0")</f>
        <v>0.58724999999999994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299</v>
      </c>
      <c r="Y129" s="763">
        <f>IFERROR(SUM(Y123:Y127),"0")</f>
        <v>302.39999999999998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404</v>
      </c>
      <c r="Y140" s="762">
        <f t="shared" si="26"/>
        <v>411.6</v>
      </c>
      <c r="Z140" s="36">
        <f>IFERROR(IF(Y140=0,"",ROUNDUP(Y140/H140,0)*0.02175),"")</f>
        <v>1.06575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430.83714285714285</v>
      </c>
      <c r="BN140" s="64">
        <f t="shared" si="28"/>
        <v>438.94200000000001</v>
      </c>
      <c r="BO140" s="64">
        <f t="shared" si="29"/>
        <v>0.85884353741496589</v>
      </c>
      <c r="BP140" s="64">
        <f t="shared" si="30"/>
        <v>0.875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48.095238095238095</v>
      </c>
      <c r="Y146" s="763">
        <f>IFERROR(Y139/H139,"0")+IFERROR(Y140/H140,"0")+IFERROR(Y141/H141,"0")+IFERROR(Y142/H142,"0")+IFERROR(Y143/H143,"0")+IFERROR(Y144/H144,"0")+IFERROR(Y145/H145,"0")</f>
        <v>49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1.06575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404</v>
      </c>
      <c r="Y147" s="763">
        <f>IFERROR(SUM(Y139:Y145),"0")</f>
        <v>411.6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99</v>
      </c>
      <c r="Y183" s="762">
        <f>IFERROR(IF(X183="",0,CEILING((X183/$H183),1)*$H183),"")</f>
        <v>100.80000000000001</v>
      </c>
      <c r="Z183" s="36">
        <f>IFERROR(IF(Y183=0,"",ROUNDUP(Y183/H183,0)*0.02175),"")</f>
        <v>0.26100000000000001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105.64714285714285</v>
      </c>
      <c r="BN183" s="64">
        <f>IFERROR(Y183*I183/H183,"0")</f>
        <v>107.56800000000001</v>
      </c>
      <c r="BO183" s="64">
        <f>IFERROR(1/J183*(X183/H183),"0")</f>
        <v>0.21045918367346936</v>
      </c>
      <c r="BP183" s="64">
        <f>IFERROR(1/J183*(Y183/H183),"0")</f>
        <v>0.21428571428571427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11.785714285714285</v>
      </c>
      <c r="Y186" s="763">
        <f>IFERROR(Y183/H183,"0")+IFERROR(Y184/H184,"0")+IFERROR(Y185/H185,"0")</f>
        <v>12</v>
      </c>
      <c r="Z186" s="763">
        <f>IFERROR(IF(Z183="",0,Z183),"0")+IFERROR(IF(Z184="",0,Z184),"0")+IFERROR(IF(Z185="",0,Z185),"0")</f>
        <v>0.26100000000000001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99</v>
      </c>
      <c r="Y187" s="763">
        <f>IFERROR(SUM(Y183:Y185),"0")</f>
        <v>100.80000000000001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31</v>
      </c>
      <c r="Y195" s="762">
        <f t="shared" ref="Y195:Y202" si="31">IFERROR(IF(X195="",0,CEILING((X195/$H195),1)*$H195),"")</f>
        <v>33.6</v>
      </c>
      <c r="Z195" s="36">
        <f>IFERROR(IF(Y195=0,"",ROUNDUP(Y195/H195,0)*0.00753),"")</f>
        <v>6.0240000000000002E-2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32.919047619047618</v>
      </c>
      <c r="BN195" s="64">
        <f t="shared" ref="BN195:BN202" si="33">IFERROR(Y195*I195/H195,"0")</f>
        <v>35.68</v>
      </c>
      <c r="BO195" s="64">
        <f t="shared" ref="BO195:BO202" si="34">IFERROR(1/J195*(X195/H195),"0")</f>
        <v>4.7313797313797312E-2</v>
      </c>
      <c r="BP195" s="64">
        <f t="shared" ref="BP195:BP202" si="35">IFERROR(1/J195*(Y195/H195),"0")</f>
        <v>5.128205128205128E-2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7.3809523809523805</v>
      </c>
      <c r="Y203" s="763">
        <f>IFERROR(Y195/H195,"0")+IFERROR(Y196/H196,"0")+IFERROR(Y197/H197,"0")+IFERROR(Y198/H198,"0")+IFERROR(Y199/H199,"0")+IFERROR(Y200/H200,"0")+IFERROR(Y201/H201,"0")+IFERROR(Y202/H202,"0")</f>
        <v>8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6.0240000000000002E-2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31</v>
      </c>
      <c r="Y204" s="763">
        <f>IFERROR(SUM(Y195:Y202),"0")</f>
        <v>33.6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183</v>
      </c>
      <c r="Y217" s="762">
        <f t="shared" ref="Y217:Y224" si="36">IFERROR(IF(X217="",0,CEILING((X217/$H217),1)*$H217),"")</f>
        <v>183.60000000000002</v>
      </c>
      <c r="Z217" s="36">
        <f>IFERROR(IF(Y217=0,"",ROUNDUP(Y217/H217,0)*0.00902),"")</f>
        <v>0.30668000000000001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190.11666666666667</v>
      </c>
      <c r="BN217" s="64">
        <f t="shared" ref="BN217:BN224" si="38">IFERROR(Y217*I217/H217,"0")</f>
        <v>190.74</v>
      </c>
      <c r="BO217" s="64">
        <f t="shared" ref="BO217:BO224" si="39">IFERROR(1/J217*(X217/H217),"0")</f>
        <v>0.2567340067340067</v>
      </c>
      <c r="BP217" s="64">
        <f t="shared" ref="BP217:BP224" si="40">IFERROR(1/J217*(Y217/H217),"0")</f>
        <v>0.25757575757575757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174</v>
      </c>
      <c r="Y218" s="762">
        <f t="shared" si="36"/>
        <v>178.20000000000002</v>
      </c>
      <c r="Z218" s="36">
        <f>IFERROR(IF(Y218=0,"",ROUNDUP(Y218/H218,0)*0.00902),"")</f>
        <v>0.29766000000000004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180.76666666666668</v>
      </c>
      <c r="BN218" s="64">
        <f t="shared" si="38"/>
        <v>185.13</v>
      </c>
      <c r="BO218" s="64">
        <f t="shared" si="39"/>
        <v>0.24410774410774411</v>
      </c>
      <c r="BP218" s="64">
        <f t="shared" si="40"/>
        <v>0.25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66.111111111111114</v>
      </c>
      <c r="Y225" s="763">
        <f>IFERROR(Y217/H217,"0")+IFERROR(Y218/H218,"0")+IFERROR(Y219/H219,"0")+IFERROR(Y220/H220,"0")+IFERROR(Y221/H221,"0")+IFERROR(Y222/H222,"0")+IFERROR(Y223/H223,"0")+IFERROR(Y224/H224,"0")</f>
        <v>67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0.6043400000000001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357</v>
      </c>
      <c r="Y226" s="763">
        <f>IFERROR(SUM(Y217:Y224),"0")</f>
        <v>361.80000000000007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28</v>
      </c>
      <c r="Y235" s="762">
        <f t="shared" si="41"/>
        <v>28.799999999999997</v>
      </c>
      <c r="Z235" s="36">
        <f t="shared" si="46"/>
        <v>9.0359999999999996E-2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31.173333333333336</v>
      </c>
      <c r="BN235" s="64">
        <f t="shared" si="43"/>
        <v>32.064</v>
      </c>
      <c r="BO235" s="64">
        <f t="shared" si="44"/>
        <v>7.4786324786324798E-2</v>
      </c>
      <c r="BP235" s="64">
        <f t="shared" si="45"/>
        <v>7.6923076923076927E-2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31</v>
      </c>
      <c r="Y237" s="762">
        <f t="shared" si="41"/>
        <v>31.2</v>
      </c>
      <c r="Z237" s="36">
        <f t="shared" si="46"/>
        <v>9.7890000000000005E-2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34.513333333333335</v>
      </c>
      <c r="BN237" s="64">
        <f t="shared" si="43"/>
        <v>34.736000000000004</v>
      </c>
      <c r="BO237" s="64">
        <f t="shared" si="44"/>
        <v>8.279914529914531E-2</v>
      </c>
      <c r="BP237" s="64">
        <f t="shared" si="45"/>
        <v>8.3333333333333329E-2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8</v>
      </c>
      <c r="Y238" s="762">
        <f t="shared" si="41"/>
        <v>9.6</v>
      </c>
      <c r="Z238" s="36">
        <f t="shared" si="46"/>
        <v>3.0120000000000001E-2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8.9266666666666676</v>
      </c>
      <c r="BN238" s="64">
        <f t="shared" si="43"/>
        <v>10.712</v>
      </c>
      <c r="BO238" s="64">
        <f t="shared" si="44"/>
        <v>2.1367521367521368E-2</v>
      </c>
      <c r="BP238" s="64">
        <f t="shared" si="45"/>
        <v>2.564102564102564E-2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27.916666666666668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29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0.21837000000000001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67</v>
      </c>
      <c r="Y240" s="763">
        <f>IFERROR(SUM(Y228:Y238),"0")</f>
        <v>69.599999999999994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72</v>
      </c>
      <c r="Y245" s="762">
        <f>IFERROR(IF(X245="",0,CEILING((X245/$H245),1)*$H245),"")</f>
        <v>72</v>
      </c>
      <c r="Z245" s="36">
        <f>IFERROR(IF(Y245=0,"",ROUNDUP(Y245/H245,0)*0.00753),"")</f>
        <v>0.22590000000000002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80.160000000000011</v>
      </c>
      <c r="BN245" s="64">
        <f>IFERROR(Y245*I245/H245,"0")</f>
        <v>80.160000000000011</v>
      </c>
      <c r="BO245" s="64">
        <f>IFERROR(1/J245*(X245/H245),"0")</f>
        <v>0.19230769230769229</v>
      </c>
      <c r="BP245" s="64">
        <f>IFERROR(1/J245*(Y245/H245),"0")</f>
        <v>0.19230769230769229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32</v>
      </c>
      <c r="Y246" s="762">
        <f>IFERROR(IF(X246="",0,CEILING((X246/$H246),1)*$H246),"")</f>
        <v>33.6</v>
      </c>
      <c r="Z246" s="36">
        <f>IFERROR(IF(Y246=0,"",ROUNDUP(Y246/H246,0)*0.00753),"")</f>
        <v>0.10542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35.626666666666672</v>
      </c>
      <c r="BN246" s="64">
        <f>IFERROR(Y246*I246/H246,"0")</f>
        <v>37.408000000000001</v>
      </c>
      <c r="BO246" s="64">
        <f>IFERROR(1/J246*(X246/H246),"0")</f>
        <v>8.5470085470085472E-2</v>
      </c>
      <c r="BP246" s="64">
        <f>IFERROR(1/J246*(Y246/H246),"0")</f>
        <v>8.9743589743589758E-2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43.333333333333336</v>
      </c>
      <c r="Y247" s="763">
        <f>IFERROR(Y242/H242,"0")+IFERROR(Y243/H243,"0")+IFERROR(Y244/H244,"0")+IFERROR(Y245/H245,"0")+IFERROR(Y246/H246,"0")</f>
        <v>44</v>
      </c>
      <c r="Z247" s="763">
        <f>IFERROR(IF(Z242="",0,Z242),"0")+IFERROR(IF(Z243="",0,Z243),"0")+IFERROR(IF(Z244="",0,Z244),"0")+IFERROR(IF(Z245="",0,Z245),"0")+IFERROR(IF(Z246="",0,Z246),"0")</f>
        <v>0.33132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104</v>
      </c>
      <c r="Y248" s="763">
        <f>IFERROR(SUM(Y242:Y246),"0")</f>
        <v>105.6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4</v>
      </c>
      <c r="Y268" s="762">
        <f t="shared" si="52"/>
        <v>4</v>
      </c>
      <c r="Z268" s="36">
        <f>IFERROR(IF(Y268=0,"",ROUNDUP(Y268/H268,0)*0.00902),"")</f>
        <v>9.0200000000000002E-3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4.21</v>
      </c>
      <c r="BN268" s="64">
        <f t="shared" si="54"/>
        <v>4.21</v>
      </c>
      <c r="BO268" s="64">
        <f t="shared" si="55"/>
        <v>7.575757575757576E-3</v>
      </c>
      <c r="BP268" s="64">
        <f t="shared" si="56"/>
        <v>7.575757575757576E-3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1</v>
      </c>
      <c r="Y272" s="763">
        <f>IFERROR(Y263/H263,"0")+IFERROR(Y264/H264,"0")+IFERROR(Y265/H265,"0")+IFERROR(Y266/H266,"0")+IFERROR(Y267/H267,"0")+IFERROR(Y268/H268,"0")+IFERROR(Y269/H269,"0")+IFERROR(Y270/H270,"0")+IFERROR(Y271/H271,"0")</f>
        <v>1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9.0200000000000002E-3</v>
      </c>
      <c r="AA272" s="764"/>
      <c r="AB272" s="764"/>
      <c r="AC272" s="764"/>
    </row>
    <row r="273" spans="1:68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4</v>
      </c>
      <c r="Y273" s="763">
        <f>IFERROR(SUM(Y263:Y271),"0")</f>
        <v>4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30</v>
      </c>
      <c r="Y381" s="762">
        <f>IFERROR(IF(X381="",0,CEILING((X381/$H381),1)*$H381),"")</f>
        <v>33.6</v>
      </c>
      <c r="Z381" s="36">
        <f>IFERROR(IF(Y381=0,"",ROUNDUP(Y381/H381,0)*0.02175),"")</f>
        <v>8.6999999999999994E-2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32.014285714285712</v>
      </c>
      <c r="BN381" s="64">
        <f>IFERROR(Y381*I381/H381,"0")</f>
        <v>35.856000000000002</v>
      </c>
      <c r="BO381" s="64">
        <f>IFERROR(1/J381*(X381/H381),"0")</f>
        <v>6.377551020408162E-2</v>
      </c>
      <c r="BP381" s="64">
        <f>IFERROR(1/J381*(Y381/H381),"0")</f>
        <v>7.1428571428571425E-2</v>
      </c>
    </row>
    <row r="382" spans="1:68" ht="27" hidden="1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3.5714285714285712</v>
      </c>
      <c r="Y384" s="763">
        <f>IFERROR(Y381/H381,"0")+IFERROR(Y382/H382,"0")+IFERROR(Y383/H383,"0")</f>
        <v>4</v>
      </c>
      <c r="Z384" s="763">
        <f>IFERROR(IF(Z381="",0,Z381),"0")+IFERROR(IF(Z382="",0,Z382),"0")+IFERROR(IF(Z383="",0,Z383),"0")</f>
        <v>8.6999999999999994E-2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30</v>
      </c>
      <c r="Y385" s="763">
        <f>IFERROR(SUM(Y381:Y383),"0")</f>
        <v>33.6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141</v>
      </c>
      <c r="Y414" s="762">
        <f t="shared" si="77"/>
        <v>150</v>
      </c>
      <c r="Z414" s="36">
        <f>IFERROR(IF(Y414=0,"",ROUNDUP(Y414/H414,0)*0.02175),"")</f>
        <v>0.21749999999999997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145.512</v>
      </c>
      <c r="BN414" s="64">
        <f t="shared" si="79"/>
        <v>154.80000000000001</v>
      </c>
      <c r="BO414" s="64">
        <f t="shared" si="80"/>
        <v>0.19583333333333333</v>
      </c>
      <c r="BP414" s="64">
        <f t="shared" si="81"/>
        <v>0.20833333333333331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1065</v>
      </c>
      <c r="Y416" s="762">
        <f t="shared" si="77"/>
        <v>1065</v>
      </c>
      <c r="Z416" s="36">
        <f>IFERROR(IF(Y416=0,"",ROUNDUP(Y416/H416,0)*0.02175),"")</f>
        <v>1.5442499999999999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1099.0800000000002</v>
      </c>
      <c r="BN416" s="64">
        <f t="shared" si="79"/>
        <v>1099.0800000000002</v>
      </c>
      <c r="BO416" s="64">
        <f t="shared" si="80"/>
        <v>1.4791666666666665</v>
      </c>
      <c r="BP416" s="64">
        <f t="shared" si="81"/>
        <v>1.4791666666666665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hidden="1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0</v>
      </c>
      <c r="Y419" s="762">
        <f t="shared" si="77"/>
        <v>0</v>
      </c>
      <c r="Z419" s="36" t="str">
        <f>IFERROR(IF(Y419=0,"",ROUNDUP(Y419/H419,0)*0.02175),"")</f>
        <v/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80.400000000000006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81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1.7617499999999999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1206</v>
      </c>
      <c r="Y425" s="763">
        <f>IFERROR(SUM(Y413:Y423),"0")</f>
        <v>1215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1376</v>
      </c>
      <c r="Y427" s="762">
        <f>IFERROR(IF(X427="",0,CEILING((X427/$H427),1)*$H427),"")</f>
        <v>1380</v>
      </c>
      <c r="Z427" s="36">
        <f>IFERROR(IF(Y427=0,"",ROUNDUP(Y427/H427,0)*0.02175),"")</f>
        <v>2.0009999999999999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1420.0319999999999</v>
      </c>
      <c r="BN427" s="64">
        <f>IFERROR(Y427*I427/H427,"0")</f>
        <v>1424.16</v>
      </c>
      <c r="BO427" s="64">
        <f>IFERROR(1/J427*(X427/H427),"0")</f>
        <v>1.911111111111111</v>
      </c>
      <c r="BP427" s="64">
        <f>IFERROR(1/J427*(Y427/H427),"0")</f>
        <v>1.9166666666666665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91.733333333333334</v>
      </c>
      <c r="Y429" s="763">
        <f>IFERROR(Y427/H427,"0")+IFERROR(Y428/H428,"0")</f>
        <v>92</v>
      </c>
      <c r="Z429" s="763">
        <f>IFERROR(IF(Z427="",0,Z427),"0")+IFERROR(IF(Z428="",0,Z428),"0")</f>
        <v>2.0009999999999999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1376</v>
      </c>
      <c r="Y430" s="763">
        <f>IFERROR(SUM(Y427:Y428),"0")</f>
        <v>1380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25</v>
      </c>
      <c r="Y434" s="762">
        <f>IFERROR(IF(X434="",0,CEILING((X434/$H434),1)*$H434),"")</f>
        <v>31.2</v>
      </c>
      <c r="Z434" s="36">
        <f>IFERROR(IF(Y434=0,"",ROUNDUP(Y434/H434,0)*0.02175),"")</f>
        <v>8.6999999999999994E-2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26.80769230769231</v>
      </c>
      <c r="BN434" s="64">
        <f>IFERROR(Y434*I434/H434,"0")</f>
        <v>33.456000000000003</v>
      </c>
      <c r="BO434" s="64">
        <f>IFERROR(1/J434*(X434/H434),"0")</f>
        <v>5.7234432234432232E-2</v>
      </c>
      <c r="BP434" s="64">
        <f>IFERROR(1/J434*(Y434/H434),"0")</f>
        <v>7.1428571428571425E-2</v>
      </c>
    </row>
    <row r="435" spans="1:68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3.2051282051282053</v>
      </c>
      <c r="Y435" s="763">
        <f>IFERROR(Y432/H432,"0")+IFERROR(Y433/H433,"0")+IFERROR(Y434/H434,"0")</f>
        <v>4</v>
      </c>
      <c r="Z435" s="763">
        <f>IFERROR(IF(Z432="",0,Z432),"0")+IFERROR(IF(Z433="",0,Z433),"0")+IFERROR(IF(Z434="",0,Z434),"0")</f>
        <v>8.6999999999999994E-2</v>
      </c>
      <c r="AA435" s="764"/>
      <c r="AB435" s="764"/>
      <c r="AC435" s="764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25</v>
      </c>
      <c r="Y436" s="763">
        <f>IFERROR(SUM(Y432:Y434),"0")</f>
        <v>31.2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14</v>
      </c>
      <c r="Y438" s="762">
        <f>IFERROR(IF(X438="",0,CEILING((X438/$H438),1)*$H438),"")</f>
        <v>15.6</v>
      </c>
      <c r="Z438" s="36">
        <f>IFERROR(IF(Y438=0,"",ROUNDUP(Y438/H438,0)*0.02175),"")</f>
        <v>4.3499999999999997E-2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15.012307692307694</v>
      </c>
      <c r="BN438" s="64">
        <f>IFERROR(Y438*I438/H438,"0")</f>
        <v>16.728000000000002</v>
      </c>
      <c r="BO438" s="64">
        <f>IFERROR(1/J438*(X438/H438),"0")</f>
        <v>3.2051282051282048E-2</v>
      </c>
      <c r="BP438" s="64">
        <f>IFERROR(1/J438*(Y438/H438),"0")</f>
        <v>3.5714285714285712E-2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1.7948717948717949</v>
      </c>
      <c r="Y440" s="763">
        <f>IFERROR(Y438/H438,"0")+IFERROR(Y439/H439,"0")</f>
        <v>2</v>
      </c>
      <c r="Z440" s="763">
        <f>IFERROR(IF(Z438="",0,Z438),"0")+IFERROR(IF(Z439="",0,Z439),"0")</f>
        <v>4.3499999999999997E-2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14</v>
      </c>
      <c r="Y441" s="763">
        <f>IFERROR(SUM(Y438:Y439),"0")</f>
        <v>15.6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hidden="1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hidden="1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11</v>
      </c>
      <c r="Y478" s="762">
        <f t="shared" si="88"/>
        <v>12.600000000000001</v>
      </c>
      <c r="Z478" s="36">
        <f>IFERROR(IF(Y478=0,"",ROUNDUP(Y478/H478,0)*0.00753),"")</f>
        <v>2.2589999999999999E-2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11.602380952380951</v>
      </c>
      <c r="BN478" s="64">
        <f t="shared" si="90"/>
        <v>13.290000000000001</v>
      </c>
      <c r="BO478" s="64">
        <f t="shared" si="91"/>
        <v>1.6788766788766788E-2</v>
      </c>
      <c r="BP478" s="64">
        <f t="shared" si="92"/>
        <v>1.9230769230769232E-2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2.6190476190476191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3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2.2589999999999999E-2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11</v>
      </c>
      <c r="Y497" s="763">
        <f>IFERROR(SUM(Y477:Y495),"0")</f>
        <v>12.600000000000001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107</v>
      </c>
      <c r="Y514" s="762">
        <f>IFERROR(IF(X514="",0,CEILING((X514/$H514),1)*$H514),"")</f>
        <v>109.2</v>
      </c>
      <c r="Z514" s="36">
        <f>IFERROR(IF(Y514=0,"",ROUNDUP(Y514/H514,0)*0.00753),"")</f>
        <v>0.19578000000000001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112.85952380952381</v>
      </c>
      <c r="BN514" s="64">
        <f>IFERROR(Y514*I514/H514,"0")</f>
        <v>115.17999999999999</v>
      </c>
      <c r="BO514" s="64">
        <f>IFERROR(1/J514*(X514/H514),"0")</f>
        <v>0.16330891330891328</v>
      </c>
      <c r="BP514" s="64">
        <f>IFERROR(1/J514*(Y514/H514),"0")</f>
        <v>0.16666666666666666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25.476190476190474</v>
      </c>
      <c r="Y519" s="763">
        <f>IFERROR(Y514/H514,"0")+IFERROR(Y515/H515,"0")+IFERROR(Y516/H516,"0")+IFERROR(Y517/H517,"0")+IFERROR(Y518/H518,"0")</f>
        <v>26</v>
      </c>
      <c r="Z519" s="763">
        <f>IFERROR(IF(Z514="",0,Z514),"0")+IFERROR(IF(Z515="",0,Z515),"0")+IFERROR(IF(Z516="",0,Z516),"0")+IFERROR(IF(Z517="",0,Z517),"0")+IFERROR(IF(Z518="",0,Z518),"0")</f>
        <v>0.19578000000000001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107</v>
      </c>
      <c r="Y520" s="763">
        <f>IFERROR(SUM(Y514:Y518),"0")</f>
        <v>109.2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22</v>
      </c>
      <c r="Y531" s="762">
        <f>IFERROR(IF(X531="",0,CEILING((X531/$H531),1)*$H531),"")</f>
        <v>22.8</v>
      </c>
      <c r="Z531" s="36">
        <f>IFERROR(IF(Y531=0,"",ROUNDUP(Y531/H531,0)*0.00502),"")</f>
        <v>9.5380000000000006E-2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25.153333333333336</v>
      </c>
      <c r="BN531" s="64">
        <f>IFERROR(Y531*I531/H531,"0")</f>
        <v>26.068000000000005</v>
      </c>
      <c r="BO531" s="64">
        <f>IFERROR(1/J531*(X531/H531),"0")</f>
        <v>7.834757834757837E-2</v>
      </c>
      <c r="BP531" s="64">
        <f>IFERROR(1/J531*(Y531/H531),"0")</f>
        <v>8.11965811965812E-2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14</v>
      </c>
      <c r="Y533" s="762">
        <f>IFERROR(IF(X533="",0,CEILING((X533/$H533),1)*$H533),"")</f>
        <v>14.399999999999999</v>
      </c>
      <c r="Z533" s="36">
        <f>IFERROR(IF(Y533=0,"",ROUNDUP(Y533/H533,0)*0.00502),"")</f>
        <v>6.0240000000000002E-2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23.56666666666667</v>
      </c>
      <c r="BN533" s="64">
        <f>IFERROR(Y533*I533/H533,"0")</f>
        <v>24.24</v>
      </c>
      <c r="BO533" s="64">
        <f>IFERROR(1/J533*(X533/H533),"0")</f>
        <v>4.9857549857549865E-2</v>
      </c>
      <c r="BP533" s="64">
        <f>IFERROR(1/J533*(Y533/H533),"0")</f>
        <v>5.1282051282051287E-2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30.000000000000004</v>
      </c>
      <c r="Y535" s="763">
        <f>IFERROR(Y531/H531,"0")+IFERROR(Y532/H532,"0")+IFERROR(Y533/H533,"0")+IFERROR(Y534/H534,"0")</f>
        <v>31</v>
      </c>
      <c r="Z535" s="763">
        <f>IFERROR(IF(Z531="",0,Z531),"0")+IFERROR(IF(Z532="",0,Z532),"0")+IFERROR(IF(Z533="",0,Z533),"0")+IFERROR(IF(Z534="",0,Z534),"0")</f>
        <v>0.15562000000000001</v>
      </c>
      <c r="AA535" s="764"/>
      <c r="AB535" s="764"/>
      <c r="AC535" s="764"/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36</v>
      </c>
      <c r="Y536" s="763">
        <f>IFERROR(SUM(Y531:Y534),"0")</f>
        <v>37.200000000000003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hidden="1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0</v>
      </c>
      <c r="Y545" s="762">
        <f t="shared" ref="Y545:Y555" si="94">IFERROR(IF(X545="",0,CEILING((X545/$H545),1)*$H545),"")</f>
        <v>0</v>
      </c>
      <c r="Z545" s="36" t="str">
        <f t="shared" ref="Z545:Z550" si="95">IFERROR(IF(Y545=0,"",ROUNDUP(Y545/H545,0)*0.01196),"")</f>
        <v/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0</v>
      </c>
      <c r="BN545" s="64">
        <f t="shared" ref="BN545:BN555" si="97">IFERROR(Y545*I545/H545,"0")</f>
        <v>0</v>
      </c>
      <c r="BO545" s="64">
        <f t="shared" ref="BO545:BO555" si="98">IFERROR(1/J545*(X545/H545),"0")</f>
        <v>0</v>
      </c>
      <c r="BP545" s="64">
        <f t="shared" ref="BP545:BP555" si="99">IFERROR(1/J545*(Y545/H545),"0")</f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698</v>
      </c>
      <c r="Y548" s="762">
        <f t="shared" si="94"/>
        <v>702.24</v>
      </c>
      <c r="Z548" s="36">
        <f t="shared" si="95"/>
        <v>1.5906800000000001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745.59090909090901</v>
      </c>
      <c r="BN548" s="64">
        <f t="shared" si="97"/>
        <v>750.11999999999989</v>
      </c>
      <c r="BO548" s="64">
        <f t="shared" si="98"/>
        <v>1.2711247086247086</v>
      </c>
      <c r="BP548" s="64">
        <f t="shared" si="99"/>
        <v>1.278846153846154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279</v>
      </c>
      <c r="Y550" s="762">
        <f t="shared" si="94"/>
        <v>279.84000000000003</v>
      </c>
      <c r="Z550" s="36">
        <f t="shared" si="95"/>
        <v>0.63388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298.02272727272725</v>
      </c>
      <c r="BN550" s="64">
        <f t="shared" si="97"/>
        <v>298.92</v>
      </c>
      <c r="BO550" s="64">
        <f t="shared" si="98"/>
        <v>0.50808566433566427</v>
      </c>
      <c r="BP550" s="64">
        <f t="shared" si="99"/>
        <v>0.50961538461538469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185.03787878787878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186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2.2245600000000003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977</v>
      </c>
      <c r="Y557" s="763">
        <f>IFERROR(SUM(Y545:Y555),"0")</f>
        <v>982.08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hidden="1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0</v>
      </c>
      <c r="Y559" s="762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0</v>
      </c>
      <c r="Y562" s="763">
        <f>IFERROR(Y559/H559,"0")+IFERROR(Y560/H560,"0")+IFERROR(Y561/H561,"0")</f>
        <v>0</v>
      </c>
      <c r="Z562" s="763">
        <f>IFERROR(IF(Z559="",0,Z559),"0")+IFERROR(IF(Z560="",0,Z560),"0")+IFERROR(IF(Z561="",0,Z561),"0")</f>
        <v>0</v>
      </c>
      <c r="AA562" s="764"/>
      <c r="AB562" s="764"/>
      <c r="AC562" s="764"/>
    </row>
    <row r="563" spans="1:68" hidden="1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0</v>
      </c>
      <c r="Y563" s="763">
        <f>IFERROR(SUM(Y559:Y561),"0")</f>
        <v>0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135</v>
      </c>
      <c r="Y565" s="762">
        <f t="shared" ref="Y565:Y573" si="100">IFERROR(IF(X565="",0,CEILING((X565/$H565),1)*$H565),"")</f>
        <v>137.28</v>
      </c>
      <c r="Z565" s="36">
        <f>IFERROR(IF(Y565=0,"",ROUNDUP(Y565/H565,0)*0.01196),"")</f>
        <v>0.31096000000000001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144.20454545454544</v>
      </c>
      <c r="BN565" s="64">
        <f t="shared" ref="BN565:BN573" si="102">IFERROR(Y565*I565/H565,"0")</f>
        <v>146.63999999999999</v>
      </c>
      <c r="BO565" s="64">
        <f t="shared" ref="BO565:BO573" si="103">IFERROR(1/J565*(X565/H565),"0")</f>
        <v>0.24584790209790208</v>
      </c>
      <c r="BP565" s="64">
        <f t="shared" ref="BP565:BP573" si="104">IFERROR(1/J565*(Y565/H565),"0")</f>
        <v>0.25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13</v>
      </c>
      <c r="Y566" s="762">
        <f t="shared" si="100"/>
        <v>15.84</v>
      </c>
      <c r="Z566" s="36">
        <f>IFERROR(IF(Y566=0,"",ROUNDUP(Y566/H566,0)*0.01196),"")</f>
        <v>3.5880000000000002E-2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13.886363636363635</v>
      </c>
      <c r="BN566" s="64">
        <f t="shared" si="102"/>
        <v>16.919999999999998</v>
      </c>
      <c r="BO566" s="64">
        <f t="shared" si="103"/>
        <v>2.3674242424242424E-2</v>
      </c>
      <c r="BP566" s="64">
        <f t="shared" si="104"/>
        <v>2.8846153846153848E-2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273</v>
      </c>
      <c r="Y567" s="762">
        <f t="shared" si="100"/>
        <v>274.56</v>
      </c>
      <c r="Z567" s="36">
        <f>IFERROR(IF(Y567=0,"",ROUNDUP(Y567/H567,0)*0.01196),"")</f>
        <v>0.62192000000000003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291.61363636363632</v>
      </c>
      <c r="BN567" s="64">
        <f t="shared" si="102"/>
        <v>293.27999999999997</v>
      </c>
      <c r="BO567" s="64">
        <f t="shared" si="103"/>
        <v>0.49715909090909094</v>
      </c>
      <c r="BP567" s="64">
        <f t="shared" si="104"/>
        <v>0.5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79.734848484848484</v>
      </c>
      <c r="Y574" s="763">
        <f>IFERROR(Y565/H565,"0")+IFERROR(Y566/H566,"0")+IFERROR(Y567/H567,"0")+IFERROR(Y568/H568,"0")+IFERROR(Y569/H569,"0")+IFERROR(Y570/H570,"0")+IFERROR(Y571/H571,"0")+IFERROR(Y572/H572,"0")+IFERROR(Y573/H573,"0")</f>
        <v>81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0.96876000000000007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421</v>
      </c>
      <c r="Y575" s="763">
        <f>IFERROR(SUM(Y565:Y573),"0")</f>
        <v>427.68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666</v>
      </c>
      <c r="Y617" s="762">
        <f t="shared" ref="Y617:Y624" si="115">IFERROR(IF(X617="",0,CEILING((X617/$H617),1)*$H617),"")</f>
        <v>670.8</v>
      </c>
      <c r="Z617" s="36">
        <f>IFERROR(IF(Y617=0,"",ROUNDUP(Y617/H617,0)*0.02175),"")</f>
        <v>1.8704999999999998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714.15692307692325</v>
      </c>
      <c r="BN617" s="64">
        <f t="shared" ref="BN617:BN624" si="117">IFERROR(Y617*I617/H617,"0")</f>
        <v>719.30400000000009</v>
      </c>
      <c r="BO617" s="64">
        <f t="shared" ref="BO617:BO624" si="118">IFERROR(1/J617*(X617/H617),"0")</f>
        <v>1.5247252747252746</v>
      </c>
      <c r="BP617" s="64">
        <f t="shared" ref="BP617:BP624" si="119">IFERROR(1/J617*(Y617/H617),"0")</f>
        <v>1.5357142857142856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85.384615384615387</v>
      </c>
      <c r="Y625" s="763">
        <f>IFERROR(Y617/H617,"0")+IFERROR(Y618/H618,"0")+IFERROR(Y619/H619,"0")+IFERROR(Y620/H620,"0")+IFERROR(Y621/H621,"0")+IFERROR(Y622/H622,"0")+IFERROR(Y623/H623,"0")+IFERROR(Y624/H624,"0")</f>
        <v>86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1.8704999999999998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666</v>
      </c>
      <c r="Y626" s="763">
        <f>IFERROR(SUM(Y617:Y624),"0")</f>
        <v>670.8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6729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6819.16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7084.3500572760586</v>
      </c>
      <c r="Y653" s="763">
        <f>IFERROR(SUM(BN22:BN649),"0")</f>
        <v>7180.0320000000011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12</v>
      </c>
      <c r="Y654" s="38">
        <f>ROUNDUP(SUM(BP22:BP649),0)</f>
        <v>12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7384.3500572760586</v>
      </c>
      <c r="Y655" s="763">
        <f>GrossWeightTotalR+PalletQtyTotalR*25</f>
        <v>7480.0320000000011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870.28472360972353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884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13.664599999999998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64.800000000000011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169.2</v>
      </c>
      <c r="E662" s="46">
        <f>IFERROR(Y107*1,"0")+IFERROR(Y108*1,"0")+IFERROR(Y109*1,"0")+IFERROR(Y110*1,"0")+IFERROR(Y114*1,"0")+IFERROR(Y115*1,"0")+IFERROR(Y116*1,"0")+IFERROR(Y117*1,"0")+IFERROR(Y118*1,"0")</f>
        <v>280.8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714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100.80000000000001</v>
      </c>
      <c r="I662" s="46">
        <f>IFERROR(Y191*1,"0")+IFERROR(Y195*1,"0")+IFERROR(Y196*1,"0")+IFERROR(Y197*1,"0")+IFERROR(Y198*1,"0")+IFERROR(Y199*1,"0")+IFERROR(Y200*1,"0")+IFERROR(Y201*1,"0")+IFERROR(Y202*1,"0")</f>
        <v>33.6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537.00000000000011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4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33.6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2641.7999999999997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12.600000000000001</v>
      </c>
      <c r="Z662" s="46">
        <f>IFERROR(Y510*1,"0")+IFERROR(Y514*1,"0")+IFERROR(Y515*1,"0")+IFERROR(Y516*1,"0")+IFERROR(Y517*1,"0")+IFERROR(Y518*1,"0")+IFERROR(Y522*1,"0")+IFERROR(Y526*1,"0")</f>
        <v>109.2</v>
      </c>
      <c r="AA662" s="46">
        <f>IFERROR(Y531*1,"0")+IFERROR(Y532*1,"0")+IFERROR(Y533*1,"0")+IFERROR(Y534*1,"0")</f>
        <v>37.200000000000003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1409.76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670.8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5,00"/>
        <filter val="1 206,00"/>
        <filter val="1 376,00"/>
        <filter val="1,00"/>
        <filter val="1,79"/>
        <filter val="104,00"/>
        <filter val="107,00"/>
        <filter val="11,00"/>
        <filter val="11,79"/>
        <filter val="12"/>
        <filter val="120,00"/>
        <filter val="13,00"/>
        <filter val="135,00"/>
        <filter val="14,00"/>
        <filter val="14,29"/>
        <filter val="141,00"/>
        <filter val="174,00"/>
        <filter val="183,00"/>
        <filter val="185,04"/>
        <filter val="2,62"/>
        <filter val="22,00"/>
        <filter val="25,00"/>
        <filter val="25,19"/>
        <filter val="25,48"/>
        <filter val="26,70"/>
        <filter val="27,92"/>
        <filter val="272,00"/>
        <filter val="273,00"/>
        <filter val="279,00"/>
        <filter val="28,00"/>
        <filter val="299,00"/>
        <filter val="3,21"/>
        <filter val="3,57"/>
        <filter val="3,70"/>
        <filter val="30,00"/>
        <filter val="31,00"/>
        <filter val="32,00"/>
        <filter val="357,00"/>
        <filter val="36,00"/>
        <filter val="4,00"/>
        <filter val="40,00"/>
        <filter val="404,00"/>
        <filter val="421,00"/>
        <filter val="43,33"/>
        <filter val="48,10"/>
        <filter val="5,83"/>
        <filter val="6 729,00"/>
        <filter val="63,00"/>
        <filter val="66,11"/>
        <filter val="666,00"/>
        <filter val="67,00"/>
        <filter val="698,00"/>
        <filter val="7 084,35"/>
        <filter val="7 384,35"/>
        <filter val="7,38"/>
        <filter val="72,00"/>
        <filter val="79,73"/>
        <filter val="8,00"/>
        <filter val="80,40"/>
        <filter val="85,38"/>
        <filter val="870,28"/>
        <filter val="91,73"/>
        <filter val="977,00"/>
        <filter val="99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2024-11-07T11:04:40Z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