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697FA3-5998-43EB-BB6E-9DD00665A7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X646" i="1"/>
  <c r="BO645" i="1"/>
  <c r="BM645" i="1"/>
  <c r="Y645" i="1"/>
  <c r="X643" i="1"/>
  <c r="X642" i="1"/>
  <c r="BO641" i="1"/>
  <c r="BM641" i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P631" i="1" s="1"/>
  <c r="BO630" i="1"/>
  <c r="BM630" i="1"/>
  <c r="Y630" i="1"/>
  <c r="BP630" i="1" s="1"/>
  <c r="BO629" i="1"/>
  <c r="BM629" i="1"/>
  <c r="Y629" i="1"/>
  <c r="BP629" i="1" s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BP609" i="1" s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P592" i="1" s="1"/>
  <c r="BO591" i="1"/>
  <c r="BM591" i="1"/>
  <c r="Y591" i="1"/>
  <c r="BP591" i="1" s="1"/>
  <c r="BO590" i="1"/>
  <c r="BM590" i="1"/>
  <c r="Y590" i="1"/>
  <c r="BP590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BP338" i="1" s="1"/>
  <c r="P338" i="1"/>
  <c r="BO337" i="1"/>
  <c r="BM337" i="1"/>
  <c r="Y337" i="1"/>
  <c r="Y340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44" i="1" l="1"/>
  <c r="BN244" i="1"/>
  <c r="Z244" i="1"/>
  <c r="BP271" i="1"/>
  <c r="BN271" i="1"/>
  <c r="Z271" i="1"/>
  <c r="BP282" i="1"/>
  <c r="BN282" i="1"/>
  <c r="Z282" i="1"/>
  <c r="BP310" i="1"/>
  <c r="BN310" i="1"/>
  <c r="Z310" i="1"/>
  <c r="BP374" i="1"/>
  <c r="BN374" i="1"/>
  <c r="Z374" i="1"/>
  <c r="BP417" i="1"/>
  <c r="BN417" i="1"/>
  <c r="Z417" i="1"/>
  <c r="BP449" i="1"/>
  <c r="BN449" i="1"/>
  <c r="Z449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75" i="1"/>
  <c r="BN75" i="1"/>
  <c r="Z78" i="1"/>
  <c r="BN78" i="1"/>
  <c r="Z96" i="1"/>
  <c r="BN96" i="1"/>
  <c r="Z107" i="1"/>
  <c r="BN107" i="1"/>
  <c r="Z124" i="1"/>
  <c r="BN124" i="1"/>
  <c r="Z139" i="1"/>
  <c r="BN139" i="1"/>
  <c r="Z142" i="1"/>
  <c r="BN142" i="1"/>
  <c r="Z161" i="1"/>
  <c r="BN161" i="1"/>
  <c r="Z165" i="1"/>
  <c r="BN165" i="1"/>
  <c r="Y203" i="1"/>
  <c r="Z201" i="1"/>
  <c r="BN201" i="1"/>
  <c r="Z220" i="1"/>
  <c r="BN220" i="1"/>
  <c r="BP234" i="1"/>
  <c r="BN234" i="1"/>
  <c r="Z234" i="1"/>
  <c r="BP255" i="1"/>
  <c r="BN255" i="1"/>
  <c r="Z255" i="1"/>
  <c r="BP281" i="1"/>
  <c r="BN281" i="1"/>
  <c r="Z281" i="1"/>
  <c r="BP300" i="1"/>
  <c r="BN300" i="1"/>
  <c r="Z300" i="1"/>
  <c r="BP360" i="1"/>
  <c r="BN360" i="1"/>
  <c r="Z360" i="1"/>
  <c r="BP396" i="1"/>
  <c r="BN396" i="1"/>
  <c r="Z396" i="1"/>
  <c r="BP427" i="1"/>
  <c r="BN427" i="1"/>
  <c r="Z427" i="1"/>
  <c r="BP463" i="1"/>
  <c r="BN463" i="1"/>
  <c r="Z463" i="1"/>
  <c r="BP486" i="1"/>
  <c r="BN486" i="1"/>
  <c r="Z486" i="1"/>
  <c r="BP515" i="1"/>
  <c r="BN515" i="1"/>
  <c r="Z515" i="1"/>
  <c r="BP547" i="1"/>
  <c r="BN547" i="1"/>
  <c r="Z547" i="1"/>
  <c r="BP570" i="1"/>
  <c r="BN570" i="1"/>
  <c r="Z570" i="1"/>
  <c r="BP579" i="1"/>
  <c r="BN579" i="1"/>
  <c r="Z579" i="1"/>
  <c r="Y240" i="1"/>
  <c r="Y633" i="1"/>
  <c r="Y103" i="1"/>
  <c r="BP353" i="1"/>
  <c r="BN353" i="1"/>
  <c r="Z353" i="1"/>
  <c r="BP358" i="1"/>
  <c r="BN358" i="1"/>
  <c r="Z358" i="1"/>
  <c r="BP372" i="1"/>
  <c r="BN372" i="1"/>
  <c r="Z372" i="1"/>
  <c r="BP390" i="1"/>
  <c r="BN390" i="1"/>
  <c r="Z390" i="1"/>
  <c r="BP394" i="1"/>
  <c r="BN394" i="1"/>
  <c r="Z394" i="1"/>
  <c r="BP415" i="1"/>
  <c r="BN415" i="1"/>
  <c r="Z415" i="1"/>
  <c r="BP423" i="1"/>
  <c r="BN423" i="1"/>
  <c r="Z423" i="1"/>
  <c r="BP447" i="1"/>
  <c r="BN447" i="1"/>
  <c r="Z447" i="1"/>
  <c r="BP461" i="1"/>
  <c r="BN461" i="1"/>
  <c r="Z461" i="1"/>
  <c r="BP481" i="1"/>
  <c r="BN481" i="1"/>
  <c r="Z481" i="1"/>
  <c r="BP489" i="1"/>
  <c r="BN489" i="1"/>
  <c r="Z489" i="1"/>
  <c r="X652" i="1"/>
  <c r="Z29" i="1"/>
  <c r="BN29" i="1"/>
  <c r="Z32" i="1"/>
  <c r="BN32" i="1"/>
  <c r="Z33" i="1"/>
  <c r="BN33" i="1"/>
  <c r="Z50" i="1"/>
  <c r="BN50" i="1"/>
  <c r="Z58" i="1"/>
  <c r="BN58" i="1"/>
  <c r="Z66" i="1"/>
  <c r="BN66" i="1"/>
  <c r="Z67" i="1"/>
  <c r="BN67" i="1"/>
  <c r="Z71" i="1"/>
  <c r="BN71" i="1"/>
  <c r="Z82" i="1"/>
  <c r="BN82" i="1"/>
  <c r="Z86" i="1"/>
  <c r="BN86" i="1"/>
  <c r="Z91" i="1"/>
  <c r="BN91" i="1"/>
  <c r="Z92" i="1"/>
  <c r="BN92" i="1"/>
  <c r="Z93" i="1"/>
  <c r="BN93" i="1"/>
  <c r="Z94" i="1"/>
  <c r="BN94" i="1"/>
  <c r="Z100" i="1"/>
  <c r="BN100" i="1"/>
  <c r="BP100" i="1"/>
  <c r="Z109" i="1"/>
  <c r="BN109" i="1"/>
  <c r="Z117" i="1"/>
  <c r="BN117" i="1"/>
  <c r="Z126" i="1"/>
  <c r="BN126" i="1"/>
  <c r="Z133" i="1"/>
  <c r="BN133" i="1"/>
  <c r="Z134" i="1"/>
  <c r="BN134" i="1"/>
  <c r="Z135" i="1"/>
  <c r="BN135" i="1"/>
  <c r="Y146" i="1"/>
  <c r="Z144" i="1"/>
  <c r="BN144" i="1"/>
  <c r="Z155" i="1"/>
  <c r="BN155" i="1"/>
  <c r="Z176" i="1"/>
  <c r="BN176" i="1"/>
  <c r="Z184" i="1"/>
  <c r="BN184" i="1"/>
  <c r="Z191" i="1"/>
  <c r="Z192" i="1" s="1"/>
  <c r="BN191" i="1"/>
  <c r="BP191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BP228" i="1"/>
  <c r="Z232" i="1"/>
  <c r="BN232" i="1"/>
  <c r="Z236" i="1"/>
  <c r="BN236" i="1"/>
  <c r="Z242" i="1"/>
  <c r="BN242" i="1"/>
  <c r="Z246" i="1"/>
  <c r="BN246" i="1"/>
  <c r="Z253" i="1"/>
  <c r="BN253" i="1"/>
  <c r="Z257" i="1"/>
  <c r="BN257" i="1"/>
  <c r="Z269" i="1"/>
  <c r="BN269" i="1"/>
  <c r="Z284" i="1"/>
  <c r="BN284" i="1"/>
  <c r="Z288" i="1"/>
  <c r="BN288" i="1"/>
  <c r="Z307" i="1"/>
  <c r="BN307" i="1"/>
  <c r="Z308" i="1"/>
  <c r="BN308" i="1"/>
  <c r="Z338" i="1"/>
  <c r="BN338" i="1"/>
  <c r="BP354" i="1"/>
  <c r="BN354" i="1"/>
  <c r="Z354" i="1"/>
  <c r="BP366" i="1"/>
  <c r="BN366" i="1"/>
  <c r="Z366" i="1"/>
  <c r="BP376" i="1"/>
  <c r="BN376" i="1"/>
  <c r="Z376" i="1"/>
  <c r="Y402" i="1"/>
  <c r="BP401" i="1"/>
  <c r="BN401" i="1"/>
  <c r="Z401" i="1"/>
  <c r="Z402" i="1" s="1"/>
  <c r="Y409" i="1"/>
  <c r="BP405" i="1"/>
  <c r="BN405" i="1"/>
  <c r="Z405" i="1"/>
  <c r="BP419" i="1"/>
  <c r="BN419" i="1"/>
  <c r="Z419" i="1"/>
  <c r="BP433" i="1"/>
  <c r="BN433" i="1"/>
  <c r="Z433" i="1"/>
  <c r="BP455" i="1"/>
  <c r="BN455" i="1"/>
  <c r="Z455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4" i="1"/>
  <c r="BN494" i="1"/>
  <c r="Z494" i="1"/>
  <c r="BP517" i="1"/>
  <c r="BN517" i="1"/>
  <c r="Z517" i="1"/>
  <c r="BP533" i="1"/>
  <c r="BN533" i="1"/>
  <c r="Z533" i="1"/>
  <c r="BP549" i="1"/>
  <c r="BN549" i="1"/>
  <c r="Z549" i="1"/>
  <c r="Y586" i="1"/>
  <c r="Y585" i="1"/>
  <c r="BP583" i="1"/>
  <c r="BN583" i="1"/>
  <c r="Z583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AE662" i="1"/>
  <c r="Y638" i="1"/>
  <c r="BP636" i="1"/>
  <c r="BN636" i="1"/>
  <c r="Z636" i="1"/>
  <c r="Y392" i="1"/>
  <c r="Y391" i="1"/>
  <c r="Y429" i="1"/>
  <c r="Y465" i="1"/>
  <c r="Y506" i="1"/>
  <c r="BP504" i="1"/>
  <c r="BN504" i="1"/>
  <c r="Z504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84" i="1"/>
  <c r="BN584" i="1"/>
  <c r="Z584" i="1"/>
  <c r="Y605" i="1"/>
  <c r="Y604" i="1"/>
  <c r="BP600" i="1"/>
  <c r="BN600" i="1"/>
  <c r="Z600" i="1"/>
  <c r="Z604" i="1" s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P637" i="1"/>
  <c r="BN637" i="1"/>
  <c r="Z637" i="1"/>
  <c r="Y647" i="1"/>
  <c r="Y646" i="1"/>
  <c r="BP645" i="1"/>
  <c r="BN645" i="1"/>
  <c r="Z645" i="1"/>
  <c r="Z646" i="1" s="1"/>
  <c r="F9" i="1"/>
  <c r="J9" i="1"/>
  <c r="F10" i="1"/>
  <c r="BP51" i="1"/>
  <c r="BN51" i="1"/>
  <c r="Z51" i="1"/>
  <c r="D662" i="1"/>
  <c r="Y73" i="1"/>
  <c r="BP63" i="1"/>
  <c r="BN63" i="1"/>
  <c r="Z63" i="1"/>
  <c r="BP68" i="1"/>
  <c r="BN68" i="1"/>
  <c r="Z68" i="1"/>
  <c r="Y72" i="1"/>
  <c r="BP76" i="1"/>
  <c r="BN76" i="1"/>
  <c r="Z76" i="1"/>
  <c r="Y79" i="1"/>
  <c r="BP83" i="1"/>
  <c r="BN83" i="1"/>
  <c r="Z83" i="1"/>
  <c r="BP87" i="1"/>
  <c r="BN87" i="1"/>
  <c r="Z87" i="1"/>
  <c r="Y89" i="1"/>
  <c r="BP95" i="1"/>
  <c r="BN95" i="1"/>
  <c r="Z95" i="1"/>
  <c r="BP108" i="1"/>
  <c r="BN108" i="1"/>
  <c r="Z108" i="1"/>
  <c r="BP116" i="1"/>
  <c r="BN116" i="1"/>
  <c r="Z116" i="1"/>
  <c r="BP125" i="1"/>
  <c r="BN125" i="1"/>
  <c r="Z125" i="1"/>
  <c r="BP132" i="1"/>
  <c r="BN132" i="1"/>
  <c r="Z132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62" i="1"/>
  <c r="Y172" i="1"/>
  <c r="BP171" i="1"/>
  <c r="BN171" i="1"/>
  <c r="Z171" i="1"/>
  <c r="Z172" i="1" s="1"/>
  <c r="Y173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BP198" i="1"/>
  <c r="BN198" i="1"/>
  <c r="Z198" i="1"/>
  <c r="BP202" i="1"/>
  <c r="BN202" i="1"/>
  <c r="Z202" i="1"/>
  <c r="Y204" i="1"/>
  <c r="J662" i="1"/>
  <c r="Y210" i="1"/>
  <c r="BP207" i="1"/>
  <c r="BN207" i="1"/>
  <c r="Z207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Y349" i="1"/>
  <c r="BP414" i="1"/>
  <c r="BN414" i="1"/>
  <c r="Z414" i="1"/>
  <c r="Y424" i="1"/>
  <c r="BP418" i="1"/>
  <c r="BN418" i="1"/>
  <c r="Z418" i="1"/>
  <c r="BP422" i="1"/>
  <c r="BN422" i="1"/>
  <c r="Z422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16" i="1"/>
  <c r="BN516" i="1"/>
  <c r="Z516" i="1"/>
  <c r="BP568" i="1"/>
  <c r="BN568" i="1"/>
  <c r="Z568" i="1"/>
  <c r="BP572" i="1"/>
  <c r="BN572" i="1"/>
  <c r="Z572" i="1"/>
  <c r="H9" i="1"/>
  <c r="B662" i="1"/>
  <c r="X653" i="1"/>
  <c r="X654" i="1"/>
  <c r="X656" i="1"/>
  <c r="Y24" i="1"/>
  <c r="Y36" i="1"/>
  <c r="Z28" i="1"/>
  <c r="BN28" i="1"/>
  <c r="Z30" i="1"/>
  <c r="BN30" i="1"/>
  <c r="Z31" i="1"/>
  <c r="BN31" i="1"/>
  <c r="Z34" i="1"/>
  <c r="BN34" i="1"/>
  <c r="Y35" i="1"/>
  <c r="BP49" i="1"/>
  <c r="BN49" i="1"/>
  <c r="Z49" i="1"/>
  <c r="BP53" i="1"/>
  <c r="BN53" i="1"/>
  <c r="Z53" i="1"/>
  <c r="Y55" i="1"/>
  <c r="Y60" i="1"/>
  <c r="BP57" i="1"/>
  <c r="BN57" i="1"/>
  <c r="Z57" i="1"/>
  <c r="BP65" i="1"/>
  <c r="BN65" i="1"/>
  <c r="Z65" i="1"/>
  <c r="BP70" i="1"/>
  <c r="BN70" i="1"/>
  <c r="Z70" i="1"/>
  <c r="Y80" i="1"/>
  <c r="BP77" i="1"/>
  <c r="BN77" i="1"/>
  <c r="Z77" i="1"/>
  <c r="Y88" i="1"/>
  <c r="BP85" i="1"/>
  <c r="BN85" i="1"/>
  <c r="Z85" i="1"/>
  <c r="Y98" i="1"/>
  <c r="Y97" i="1"/>
  <c r="BP101" i="1"/>
  <c r="BN101" i="1"/>
  <c r="Z101" i="1"/>
  <c r="Z103" i="1" s="1"/>
  <c r="BP110" i="1"/>
  <c r="BN110" i="1"/>
  <c r="Z110" i="1"/>
  <c r="Y112" i="1"/>
  <c r="Y119" i="1"/>
  <c r="BP114" i="1"/>
  <c r="BN114" i="1"/>
  <c r="Z114" i="1"/>
  <c r="Z119" i="1" s="1"/>
  <c r="BP118" i="1"/>
  <c r="BN118" i="1"/>
  <c r="Z118" i="1"/>
  <c r="Y120" i="1"/>
  <c r="F662" i="1"/>
  <c r="Y128" i="1"/>
  <c r="BP123" i="1"/>
  <c r="BN123" i="1"/>
  <c r="Z123" i="1"/>
  <c r="BP127" i="1"/>
  <c r="BN127" i="1"/>
  <c r="Z127" i="1"/>
  <c r="Y129" i="1"/>
  <c r="Y137" i="1"/>
  <c r="BP131" i="1"/>
  <c r="BN131" i="1"/>
  <c r="Z131" i="1"/>
  <c r="Y136" i="1"/>
  <c r="BP140" i="1"/>
  <c r="BN140" i="1"/>
  <c r="Z140" i="1"/>
  <c r="BP143" i="1"/>
  <c r="BN143" i="1"/>
  <c r="Z143" i="1"/>
  <c r="Y151" i="1"/>
  <c r="BP156" i="1"/>
  <c r="BN156" i="1"/>
  <c r="Z156" i="1"/>
  <c r="Z157" i="1" s="1"/>
  <c r="Y158" i="1"/>
  <c r="Y163" i="1"/>
  <c r="BP160" i="1"/>
  <c r="BN160" i="1"/>
  <c r="Z160" i="1"/>
  <c r="Z162" i="1" s="1"/>
  <c r="Y167" i="1"/>
  <c r="BP177" i="1"/>
  <c r="BN177" i="1"/>
  <c r="Z177" i="1"/>
  <c r="BP185" i="1"/>
  <c r="BN185" i="1"/>
  <c r="Z185" i="1"/>
  <c r="Y187" i="1"/>
  <c r="BP196" i="1"/>
  <c r="BN196" i="1"/>
  <c r="Z196" i="1"/>
  <c r="Z203" i="1" s="1"/>
  <c r="BP200" i="1"/>
  <c r="BN200" i="1"/>
  <c r="Z200" i="1"/>
  <c r="Y209" i="1"/>
  <c r="BP213" i="1"/>
  <c r="BN213" i="1"/>
  <c r="Z213" i="1"/>
  <c r="Z214" i="1" s="1"/>
  <c r="Y215" i="1"/>
  <c r="Y226" i="1"/>
  <c r="BP217" i="1"/>
  <c r="BN217" i="1"/>
  <c r="Z217" i="1"/>
  <c r="Z225" i="1" s="1"/>
  <c r="BP221" i="1"/>
  <c r="BN221" i="1"/>
  <c r="Z221" i="1"/>
  <c r="Y225" i="1"/>
  <c r="BP229" i="1"/>
  <c r="BN229" i="1"/>
  <c r="Z229" i="1"/>
  <c r="BP233" i="1"/>
  <c r="BN233" i="1"/>
  <c r="Z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39" i="1"/>
  <c r="BP337" i="1"/>
  <c r="BN337" i="1"/>
  <c r="Z337" i="1"/>
  <c r="BP357" i="1"/>
  <c r="BN357" i="1"/>
  <c r="Z357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85" i="1"/>
  <c r="BP395" i="1"/>
  <c r="BN395" i="1"/>
  <c r="Z395" i="1"/>
  <c r="Z397" i="1" s="1"/>
  <c r="Y397" i="1"/>
  <c r="BP434" i="1"/>
  <c r="BN434" i="1"/>
  <c r="Z434" i="1"/>
  <c r="Y436" i="1"/>
  <c r="Y441" i="1"/>
  <c r="BP438" i="1"/>
  <c r="BN438" i="1"/>
  <c r="Z438" i="1"/>
  <c r="Z440" i="1" s="1"/>
  <c r="Y440" i="1"/>
  <c r="BP462" i="1"/>
  <c r="BN462" i="1"/>
  <c r="Z462" i="1"/>
  <c r="C662" i="1"/>
  <c r="Y54" i="1"/>
  <c r="E662" i="1"/>
  <c r="Y111" i="1"/>
  <c r="G662" i="1"/>
  <c r="Y157" i="1"/>
  <c r="I662" i="1"/>
  <c r="Y193" i="1"/>
  <c r="K662" i="1"/>
  <c r="Y259" i="1"/>
  <c r="BP355" i="1"/>
  <c r="BN355" i="1"/>
  <c r="Z355" i="1"/>
  <c r="Z362" i="1" s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Z391" i="1"/>
  <c r="BP389" i="1"/>
  <c r="BN389" i="1"/>
  <c r="Z389" i="1"/>
  <c r="Y398" i="1"/>
  <c r="BP406" i="1"/>
  <c r="BN406" i="1"/>
  <c r="Z406" i="1"/>
  <c r="BP416" i="1"/>
  <c r="BN416" i="1"/>
  <c r="Z416" i="1"/>
  <c r="BP420" i="1"/>
  <c r="BN420" i="1"/>
  <c r="Z420" i="1"/>
  <c r="BP428" i="1"/>
  <c r="BN428" i="1"/>
  <c r="Z428" i="1"/>
  <c r="Z429" i="1" s="1"/>
  <c r="Y430" i="1"/>
  <c r="Y435" i="1"/>
  <c r="BP432" i="1"/>
  <c r="BN432" i="1"/>
  <c r="Z432" i="1"/>
  <c r="X662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Y497" i="1"/>
  <c r="Y502" i="1"/>
  <c r="BP499" i="1"/>
  <c r="BN499" i="1"/>
  <c r="Z499" i="1"/>
  <c r="Z501" i="1" s="1"/>
  <c r="Y501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U662" i="1"/>
  <c r="Y362" i="1"/>
  <c r="V662" i="1"/>
  <c r="Y403" i="1"/>
  <c r="W662" i="1"/>
  <c r="Y425" i="1"/>
  <c r="Y662" i="1"/>
  <c r="Y475" i="1"/>
  <c r="Y496" i="1"/>
  <c r="BP493" i="1"/>
  <c r="BN493" i="1"/>
  <c r="Z493" i="1"/>
  <c r="BP505" i="1"/>
  <c r="BN505" i="1"/>
  <c r="Z505" i="1"/>
  <c r="Z506" i="1" s="1"/>
  <c r="Y507" i="1"/>
  <c r="Z662" i="1"/>
  <c r="Y511" i="1"/>
  <c r="BP510" i="1"/>
  <c r="BN510" i="1"/>
  <c r="Z510" i="1"/>
  <c r="Z511" i="1" s="1"/>
  <c r="Y512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Y581" i="1"/>
  <c r="Z578" i="1"/>
  <c r="BN578" i="1"/>
  <c r="Z590" i="1"/>
  <c r="BN590" i="1"/>
  <c r="Z591" i="1"/>
  <c r="BN591" i="1"/>
  <c r="Z592" i="1"/>
  <c r="BN592" i="1"/>
  <c r="BP593" i="1"/>
  <c r="BN593" i="1"/>
  <c r="Z593" i="1"/>
  <c r="BP595" i="1"/>
  <c r="BN595" i="1"/>
  <c r="Z595" i="1"/>
  <c r="BP608" i="1"/>
  <c r="BN608" i="1"/>
  <c r="Z608" i="1"/>
  <c r="AA662" i="1"/>
  <c r="Y536" i="1"/>
  <c r="Y541" i="1"/>
  <c r="AC662" i="1"/>
  <c r="Y556" i="1"/>
  <c r="AD662" i="1"/>
  <c r="Y597" i="1"/>
  <c r="BP594" i="1"/>
  <c r="BN594" i="1"/>
  <c r="Z594" i="1"/>
  <c r="BP596" i="1"/>
  <c r="BN596" i="1"/>
  <c r="Z596" i="1"/>
  <c r="Y598" i="1"/>
  <c r="Y615" i="1"/>
  <c r="Y614" i="1"/>
  <c r="BP607" i="1"/>
  <c r="BN607" i="1"/>
  <c r="Z607" i="1"/>
  <c r="Z609" i="1"/>
  <c r="BN609" i="1"/>
  <c r="Z610" i="1"/>
  <c r="BN610" i="1"/>
  <c r="Z611" i="1"/>
  <c r="BN611" i="1"/>
  <c r="Z612" i="1"/>
  <c r="BN612" i="1"/>
  <c r="Z613" i="1"/>
  <c r="BN613" i="1"/>
  <c r="Y626" i="1"/>
  <c r="Z628" i="1"/>
  <c r="BN628" i="1"/>
  <c r="BP628" i="1"/>
  <c r="Z629" i="1"/>
  <c r="BN629" i="1"/>
  <c r="Z630" i="1"/>
  <c r="BN630" i="1"/>
  <c r="Z631" i="1"/>
  <c r="BN631" i="1"/>
  <c r="Y632" i="1"/>
  <c r="Y639" i="1"/>
  <c r="Z641" i="1"/>
  <c r="Z642" i="1" s="1"/>
  <c r="BN641" i="1"/>
  <c r="BP641" i="1"/>
  <c r="Y642" i="1"/>
  <c r="Z649" i="1"/>
  <c r="Z650" i="1" s="1"/>
  <c r="BN649" i="1"/>
  <c r="BP649" i="1"/>
  <c r="Y650" i="1"/>
  <c r="Z35" i="1" l="1"/>
  <c r="Z247" i="1"/>
  <c r="Z209" i="1"/>
  <c r="Z111" i="1"/>
  <c r="Z88" i="1"/>
  <c r="Z79" i="1"/>
  <c r="Z574" i="1"/>
  <c r="Z496" i="1"/>
  <c r="Z378" i="1"/>
  <c r="Y656" i="1"/>
  <c r="Z302" i="1"/>
  <c r="Z259" i="1"/>
  <c r="Z535" i="1"/>
  <c r="Z519" i="1"/>
  <c r="Z556" i="1"/>
  <c r="Z435" i="1"/>
  <c r="Z408" i="1"/>
  <c r="Z339" i="1"/>
  <c r="Z239" i="1"/>
  <c r="Z59" i="1"/>
  <c r="Z54" i="1"/>
  <c r="Y654" i="1"/>
  <c r="Y653" i="1"/>
  <c r="X655" i="1"/>
  <c r="Z424" i="1"/>
  <c r="Z97" i="1"/>
  <c r="Z638" i="1"/>
  <c r="Z625" i="1"/>
  <c r="Z585" i="1"/>
  <c r="Y655" i="1"/>
  <c r="Z597" i="1"/>
  <c r="Z580" i="1"/>
  <c r="Z272" i="1"/>
  <c r="Z290" i="1"/>
  <c r="Z72" i="1"/>
  <c r="Z632" i="1"/>
  <c r="Z614" i="1"/>
  <c r="Z451" i="1"/>
  <c r="Z384" i="1"/>
  <c r="Z369" i="1"/>
  <c r="Z312" i="1"/>
  <c r="Z146" i="1"/>
  <c r="Z136" i="1"/>
  <c r="Z128" i="1"/>
  <c r="Y652" i="1"/>
  <c r="Z186" i="1"/>
  <c r="Z180" i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<sst xmlns="http://schemas.openxmlformats.org/spreadsheetml/2006/main" count="3078" uniqueCount="1091">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</sst>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topLeftCell="A533" zoomScaleNormal="100" zoomScaleSheetLayoutView="100" workbookViewId="0">
      <selection activeCell="Z658" sqref="Z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0.45833333333333331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500</v>
      </c>
      <c r="Y48" s="762">
        <f t="shared" ref="Y48:Y53" si="6">IFERROR(IF(X48="",0,CEILING((X48/$H48),1)*$H48),"")</f>
        <v>507.6</v>
      </c>
      <c r="Z48" s="36">
        <f>IFERROR(IF(Y48=0,"",ROUNDUP(Y48/H48,0)*0.02175),"")</f>
        <v>1.0222499999999999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522.22222222222217</v>
      </c>
      <c r="BN48" s="64">
        <f t="shared" ref="BN48:BN53" si="8">IFERROR(Y48*I48/H48,"0")</f>
        <v>530.16</v>
      </c>
      <c r="BO48" s="64">
        <f t="shared" ref="BO48:BO53" si="9">IFERROR(1/J48*(X48/H48),"0")</f>
        <v>0.82671957671957652</v>
      </c>
      <c r="BP48" s="64">
        <f t="shared" ref="BP48:BP53" si="10">IFERROR(1/J48*(Y48/H48),"0")</f>
        <v>0.83928571428571419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452</v>
      </c>
      <c r="Y50" s="762">
        <f t="shared" si="6"/>
        <v>459.2</v>
      </c>
      <c r="Z50" s="36">
        <f>IFERROR(IF(Y50=0,"",ROUNDUP(Y50/H50,0)*0.02175),"")</f>
        <v>0.89174999999999993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471.37142857142857</v>
      </c>
      <c r="BN50" s="64">
        <f t="shared" si="8"/>
        <v>478.88000000000005</v>
      </c>
      <c r="BO50" s="64">
        <f t="shared" si="9"/>
        <v>0.72066326530612246</v>
      </c>
      <c r="BP50" s="64">
        <f t="shared" si="10"/>
        <v>0.7321428571428571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33</v>
      </c>
      <c r="Y52" s="762">
        <f t="shared" si="6"/>
        <v>33.300000000000004</v>
      </c>
      <c r="Z52" s="36">
        <f>IFERROR(IF(Y52=0,"",ROUNDUP(Y52/H52,0)*0.00902),"")</f>
        <v>8.1180000000000002E-2</v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34.872972972972974</v>
      </c>
      <c r="BN52" s="64">
        <f t="shared" si="8"/>
        <v>35.190000000000005</v>
      </c>
      <c r="BO52" s="64">
        <f t="shared" si="9"/>
        <v>6.7567567567567571E-2</v>
      </c>
      <c r="BP52" s="64">
        <f t="shared" si="10"/>
        <v>6.8181818181818177E-2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95.572358072358071</v>
      </c>
      <c r="Y54" s="763">
        <f>IFERROR(Y48/H48,"0")+IFERROR(Y49/H49,"0")+IFERROR(Y50/H50,"0")+IFERROR(Y51/H51,"0")+IFERROR(Y52/H52,"0")+IFERROR(Y53/H53,"0")</f>
        <v>97</v>
      </c>
      <c r="Z54" s="763">
        <f>IFERROR(IF(Z48="",0,Z48),"0")+IFERROR(IF(Z49="",0,Z49),"0")+IFERROR(IF(Z50="",0,Z50),"0")+IFERROR(IF(Z51="",0,Z51),"0")+IFERROR(IF(Z52="",0,Z52),"0")+IFERROR(IF(Z53="",0,Z53),"0")</f>
        <v>1.9951799999999997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985</v>
      </c>
      <c r="Y55" s="763">
        <f>IFERROR(SUM(Y48:Y53),"0")</f>
        <v>1000.0999999999999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568</v>
      </c>
      <c r="Y65" s="762">
        <f t="shared" si="11"/>
        <v>572.40000000000009</v>
      </c>
      <c r="Z65" s="36">
        <f>IFERROR(IF(Y65=0,"",ROUNDUP(Y65/H65,0)*0.02175),"")</f>
        <v>1.1527499999999999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593.24444444444441</v>
      </c>
      <c r="BN65" s="64">
        <f t="shared" si="13"/>
        <v>597.84</v>
      </c>
      <c r="BO65" s="64">
        <f t="shared" si="14"/>
        <v>0.93915343915343907</v>
      </c>
      <c r="BP65" s="64">
        <f t="shared" si="15"/>
        <v>0.94642857142857151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188</v>
      </c>
      <c r="Y70" s="762">
        <f t="shared" si="11"/>
        <v>188</v>
      </c>
      <c r="Z70" s="36">
        <f>IFERROR(IF(Y70=0,"",ROUNDUP(Y70/H70,0)*0.00902),"")</f>
        <v>0.42393999999999998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197.87</v>
      </c>
      <c r="BN70" s="64">
        <f t="shared" si="13"/>
        <v>197.87</v>
      </c>
      <c r="BO70" s="64">
        <f t="shared" si="14"/>
        <v>0.35606060606060608</v>
      </c>
      <c r="BP70" s="64">
        <f t="shared" si="15"/>
        <v>0.35606060606060608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99.592592592592581</v>
      </c>
      <c r="Y72" s="763">
        <f>IFERROR(Y63/H63,"0")+IFERROR(Y64/H64,"0")+IFERROR(Y65/H65,"0")+IFERROR(Y66/H66,"0")+IFERROR(Y67/H67,"0")+IFERROR(Y68/H68,"0")+IFERROR(Y69/H69,"0")+IFERROR(Y70/H70,"0")+IFERROR(Y71/H71,"0")</f>
        <v>100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1.5766899999999999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756</v>
      </c>
      <c r="Y73" s="763">
        <f>IFERROR(SUM(Y63:Y71),"0")</f>
        <v>760.40000000000009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912</v>
      </c>
      <c r="Y75" s="762">
        <f>IFERROR(IF(X75="",0,CEILING((X75/$H75),1)*$H75),"")</f>
        <v>918.00000000000011</v>
      </c>
      <c r="Z75" s="36">
        <f>IFERROR(IF(Y75=0,"",ROUNDUP(Y75/H75,0)*0.02175),"")</f>
        <v>1.8487499999999999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952.53333333333319</v>
      </c>
      <c r="BN75" s="64">
        <f>IFERROR(Y75*I75/H75,"0")</f>
        <v>958.80000000000007</v>
      </c>
      <c r="BO75" s="64">
        <f>IFERROR(1/J75*(X75/H75),"0")</f>
        <v>1.5079365079365079</v>
      </c>
      <c r="BP75" s="64">
        <f>IFERROR(1/J75*(Y75/H75),"0")</f>
        <v>1.5178571428571428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84.444444444444443</v>
      </c>
      <c r="Y79" s="763">
        <f>IFERROR(Y75/H75,"0")+IFERROR(Y76/H76,"0")+IFERROR(Y77/H77,"0")+IFERROR(Y78/H78,"0")</f>
        <v>85</v>
      </c>
      <c r="Z79" s="763">
        <f>IFERROR(IF(Z75="",0,Z75),"0")+IFERROR(IF(Z76="",0,Z76),"0")+IFERROR(IF(Z77="",0,Z77),"0")+IFERROR(IF(Z78="",0,Z78),"0")</f>
        <v>1.8487499999999999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912</v>
      </c>
      <c r="Y80" s="763">
        <f>IFERROR(SUM(Y75:Y78),"0")</f>
        <v>918.00000000000011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125</v>
      </c>
      <c r="Y92" s="762">
        <f t="shared" si="21"/>
        <v>126</v>
      </c>
      <c r="Z92" s="36">
        <f>IFERROR(IF(Y92=0,"",ROUNDUP(Y92/H92,0)*0.02175),"")</f>
        <v>0.32624999999999998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132.14285714285714</v>
      </c>
      <c r="BN92" s="64">
        <f t="shared" si="23"/>
        <v>133.20000000000002</v>
      </c>
      <c r="BO92" s="64">
        <f t="shared" si="24"/>
        <v>0.26573129251700678</v>
      </c>
      <c r="BP92" s="64">
        <f t="shared" si="25"/>
        <v>0.26785714285714285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14.88095238095238</v>
      </c>
      <c r="Y97" s="763">
        <f>IFERROR(Y91/H91,"0")+IFERROR(Y92/H92,"0")+IFERROR(Y93/H93,"0")+IFERROR(Y94/H94,"0")+IFERROR(Y95/H95,"0")+IFERROR(Y96/H96,"0")</f>
        <v>15</v>
      </c>
      <c r="Z97" s="763">
        <f>IFERROR(IF(Z91="",0,Z91),"0")+IFERROR(IF(Z92="",0,Z92),"0")+IFERROR(IF(Z93="",0,Z93),"0")+IFERROR(IF(Z94="",0,Z94),"0")+IFERROR(IF(Z95="",0,Z95),"0")+IFERROR(IF(Z96="",0,Z96),"0")</f>
        <v>0.32624999999999998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125</v>
      </c>
      <c r="Y98" s="763">
        <f>IFERROR(SUM(Y91:Y96),"0")</f>
        <v>126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140</v>
      </c>
      <c r="Y100" s="762">
        <f>IFERROR(IF(X100="",0,CEILING((X100/$H100),1)*$H100),"")</f>
        <v>142.80000000000001</v>
      </c>
      <c r="Z100" s="36">
        <f>IFERROR(IF(Y100=0,"",ROUNDUP(Y100/H100,0)*0.02175),"")</f>
        <v>0.36974999999999997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149.4</v>
      </c>
      <c r="BN100" s="64">
        <f>IFERROR(Y100*I100/H100,"0")</f>
        <v>152.38800000000001</v>
      </c>
      <c r="BO100" s="64">
        <f>IFERROR(1/J100*(X100/H100),"0")</f>
        <v>0.29761904761904756</v>
      </c>
      <c r="BP100" s="64">
        <f>IFERROR(1/J100*(Y100/H100),"0")</f>
        <v>0.30357142857142855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46</v>
      </c>
      <c r="Y102" s="762">
        <f>IFERROR(IF(X102="",0,CEILING((X102/$H102),1)*$H102),"")</f>
        <v>48</v>
      </c>
      <c r="Z102" s="36">
        <f>IFERROR(IF(Y102=0,"",ROUNDUP(Y102/H102,0)*0.00902),"")</f>
        <v>0.1804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50.024999999999999</v>
      </c>
      <c r="BN102" s="64">
        <f>IFERROR(Y102*I102/H102,"0")</f>
        <v>52.2</v>
      </c>
      <c r="BO102" s="64">
        <f>IFERROR(1/J102*(X102/H102),"0")</f>
        <v>0.14520202020202022</v>
      </c>
      <c r="BP102" s="64">
        <f>IFERROR(1/J102*(Y102/H102),"0")</f>
        <v>0.15151515151515152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35.833333333333329</v>
      </c>
      <c r="Y103" s="763">
        <f>IFERROR(Y100/H100,"0")+IFERROR(Y101/H101,"0")+IFERROR(Y102/H102,"0")</f>
        <v>37</v>
      </c>
      <c r="Z103" s="763">
        <f>IFERROR(IF(Z100="",0,Z100),"0")+IFERROR(IF(Z101="",0,Z101),"0")+IFERROR(IF(Z102="",0,Z102),"0")</f>
        <v>0.55014999999999992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186</v>
      </c>
      <c r="Y104" s="763">
        <f>IFERROR(SUM(Y100:Y102),"0")</f>
        <v>190.8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400</v>
      </c>
      <c r="Y107" s="762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38</v>
      </c>
      <c r="Y109" s="762">
        <f>IFERROR(IF(X109="",0,CEILING((X109/$H109),1)*$H109),"")</f>
        <v>40.5</v>
      </c>
      <c r="Z109" s="36">
        <f>IFERROR(IF(Y109=0,"",ROUNDUP(Y109/H109,0)*0.00902),"")</f>
        <v>8.1180000000000002E-2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39.773333333333333</v>
      </c>
      <c r="BN109" s="64">
        <f>IFERROR(Y109*I109/H109,"0")</f>
        <v>42.39</v>
      </c>
      <c r="BO109" s="64">
        <f>IFERROR(1/J109*(X109/H109),"0")</f>
        <v>6.3973063973063973E-2</v>
      </c>
      <c r="BP109" s="64">
        <f>IFERROR(1/J109*(Y109/H109),"0")</f>
        <v>6.8181818181818177E-2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45.481481481481481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0.90767999999999993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438</v>
      </c>
      <c r="Y112" s="763">
        <f>IFERROR(SUM(Y107:Y110),"0")</f>
        <v>450.90000000000003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200</v>
      </c>
      <c r="Y115" s="762">
        <f>IFERROR(IF(X115="",0,CEILING((X115/$H115),1)*$H115),"")</f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213.42857142857144</v>
      </c>
      <c r="BN115" s="64">
        <f>IFERROR(Y115*I115/H115,"0")</f>
        <v>215.13600000000002</v>
      </c>
      <c r="BO115" s="64">
        <f>IFERROR(1/J115*(X115/H115),"0")</f>
        <v>0.42517006802721086</v>
      </c>
      <c r="BP115" s="64">
        <f>IFERROR(1/J115*(Y115/H115),"0")</f>
        <v>0.42857142857142855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130</v>
      </c>
      <c r="Y116" s="762">
        <f>IFERROR(IF(X116="",0,CEILING((X116/$H116),1)*$H116),"")</f>
        <v>132.30000000000001</v>
      </c>
      <c r="Z116" s="36">
        <f>IFERROR(IF(Y116=0,"",ROUNDUP(Y116/H116,0)*0.00753),"")</f>
        <v>0.36897000000000002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143.09629629629629</v>
      </c>
      <c r="BN116" s="64">
        <f>IFERROR(Y116*I116/H116,"0")</f>
        <v>145.62799999999999</v>
      </c>
      <c r="BO116" s="64">
        <f>IFERROR(1/J116*(X116/H116),"0")</f>
        <v>0.30864197530864196</v>
      </c>
      <c r="BP116" s="64">
        <f>IFERROR(1/J116*(Y116/H116),"0")</f>
        <v>0.3141025641025641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333</v>
      </c>
      <c r="Y118" s="762">
        <f>IFERROR(IF(X118="",0,CEILING((X118/$H118),1)*$H118),"")</f>
        <v>334.8</v>
      </c>
      <c r="Z118" s="36">
        <f>IFERROR(IF(Y118=0,"",ROUNDUP(Y118/H118,0)*0.00902),"")</f>
        <v>1.1184799999999999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368.52</v>
      </c>
      <c r="BN118" s="64">
        <f>IFERROR(Y118*I118/H118,"0")</f>
        <v>370.512</v>
      </c>
      <c r="BO118" s="64">
        <f>IFERROR(1/J118*(X118/H118),"0")</f>
        <v>0.93434343434343436</v>
      </c>
      <c r="BP118" s="64">
        <f>IFERROR(1/J118*(Y118/H118),"0")</f>
        <v>0.93939393939393945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195.29100529100526</v>
      </c>
      <c r="Y119" s="763">
        <f>IFERROR(Y114/H114,"0")+IFERROR(Y115/H115,"0")+IFERROR(Y116/H116,"0")+IFERROR(Y117/H117,"0")+IFERROR(Y118/H118,"0")</f>
        <v>197</v>
      </c>
      <c r="Z119" s="763">
        <f>IFERROR(IF(Z114="",0,Z114),"0")+IFERROR(IF(Z115="",0,Z115),"0")+IFERROR(IF(Z116="",0,Z116),"0")+IFERROR(IF(Z117="",0,Z117),"0")+IFERROR(IF(Z118="",0,Z118),"0")</f>
        <v>2.0094500000000002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663</v>
      </c>
      <c r="Y120" s="763">
        <f>IFERROR(SUM(Y114:Y118),"0")</f>
        <v>668.7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400</v>
      </c>
      <c r="Y124" s="762">
        <f>IFERROR(IF(X124="",0,CEILING((X124/$H124),1)*$H124),"")</f>
        <v>403.2</v>
      </c>
      <c r="Z124" s="36">
        <f>IFERROR(IF(Y124=0,"",ROUNDUP(Y124/H124,0)*0.02175),"")</f>
        <v>0.78299999999999992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417.14285714285717</v>
      </c>
      <c r="BN124" s="64">
        <f>IFERROR(Y124*I124/H124,"0")</f>
        <v>420.48</v>
      </c>
      <c r="BO124" s="64">
        <f>IFERROR(1/J124*(X124/H124),"0")</f>
        <v>0.63775510204081631</v>
      </c>
      <c r="BP124" s="64">
        <f>IFERROR(1/J124*(Y124/H124),"0")</f>
        <v>0.64285714285714279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486</v>
      </c>
      <c r="Y126" s="762">
        <f>IFERROR(IF(X126="",0,CEILING((X126/$H126),1)*$H126),"")</f>
        <v>486</v>
      </c>
      <c r="Z126" s="36">
        <f>IFERROR(IF(Y126=0,"",ROUNDUP(Y126/H126,0)*0.00902),"")</f>
        <v>0.97416000000000003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508.68</v>
      </c>
      <c r="BN126" s="64">
        <f>IFERROR(Y126*I126/H126,"0")</f>
        <v>508.68</v>
      </c>
      <c r="BO126" s="64">
        <f>IFERROR(1/J126*(X126/H126),"0")</f>
        <v>0.81818181818181823</v>
      </c>
      <c r="BP126" s="64">
        <f>IFERROR(1/J126*(Y126/H126),"0")</f>
        <v>0.81818181818181823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143.71428571428572</v>
      </c>
      <c r="Y128" s="763">
        <f>IFERROR(Y123/H123,"0")+IFERROR(Y124/H124,"0")+IFERROR(Y125/H125,"0")+IFERROR(Y126/H126,"0")+IFERROR(Y127/H127,"0")</f>
        <v>144</v>
      </c>
      <c r="Z128" s="763">
        <f>IFERROR(IF(Z123="",0,Z123),"0")+IFERROR(IF(Z124="",0,Z124),"0")+IFERROR(IF(Z125="",0,Z125),"0")+IFERROR(IF(Z126="",0,Z126),"0")+IFERROR(IF(Z127="",0,Z127),"0")</f>
        <v>1.7571599999999998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886</v>
      </c>
      <c r="Y129" s="763">
        <f>IFERROR(SUM(Y123:Y127),"0")</f>
        <v>889.2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26</v>
      </c>
      <c r="Y131" s="762">
        <f>IFERROR(IF(X131="",0,CEILING((X131/$H131),1)*$H131),"")</f>
        <v>32.400000000000006</v>
      </c>
      <c r="Z131" s="36">
        <f>IFERROR(IF(Y131=0,"",ROUNDUP(Y131/H131,0)*0.02175),"")</f>
        <v>6.5250000000000002E-2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27.155555555555551</v>
      </c>
      <c r="BN131" s="64">
        <f>IFERROR(Y131*I131/H131,"0")</f>
        <v>33.840000000000003</v>
      </c>
      <c r="BO131" s="64">
        <f>IFERROR(1/J131*(X131/H131),"0")</f>
        <v>4.2989417989417987E-2</v>
      </c>
      <c r="BP131" s="64">
        <f>IFERROR(1/J131*(Y131/H131),"0")</f>
        <v>5.3571428571428575E-2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9</v>
      </c>
      <c r="Y135" s="762">
        <f>IFERROR(IF(X135="",0,CEILING((X135/$H135),1)*$H135),"")</f>
        <v>9.6</v>
      </c>
      <c r="Z135" s="36">
        <f>IFERROR(IF(Y135=0,"",ROUNDUP(Y135/H135,0)*0.00753),"")</f>
        <v>3.0120000000000001E-2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9.7500000000000018</v>
      </c>
      <c r="BN135" s="64">
        <f>IFERROR(Y135*I135/H135,"0")</f>
        <v>10.4</v>
      </c>
      <c r="BO135" s="64">
        <f>IFERROR(1/J135*(X135/H135),"0")</f>
        <v>2.4038461538461536E-2</v>
      </c>
      <c r="BP135" s="64">
        <f>IFERROR(1/J135*(Y135/H135),"0")</f>
        <v>2.564102564102564E-2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6.1574074074074074</v>
      </c>
      <c r="Y136" s="763">
        <f>IFERROR(Y131/H131,"0")+IFERROR(Y132/H132,"0")+IFERROR(Y133/H133,"0")+IFERROR(Y134/H134,"0")+IFERROR(Y135/H135,"0")</f>
        <v>7</v>
      </c>
      <c r="Z136" s="763">
        <f>IFERROR(IF(Z131="",0,Z131),"0")+IFERROR(IF(Z132="",0,Z132),"0")+IFERROR(IF(Z133="",0,Z133),"0")+IFERROR(IF(Z134="",0,Z134),"0")+IFERROR(IF(Z135="",0,Z135),"0")</f>
        <v>9.537000000000001E-2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35</v>
      </c>
      <c r="Y137" s="763">
        <f>IFERROR(SUM(Y131:Y135),"0")</f>
        <v>42.000000000000007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200</v>
      </c>
      <c r="Y140" s="762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360</v>
      </c>
      <c r="Y143" s="762">
        <f t="shared" si="26"/>
        <v>361.8</v>
      </c>
      <c r="Z143" s="36">
        <f>IFERROR(IF(Y143=0,"",ROUNDUP(Y143/H143,0)*0.00753),"")</f>
        <v>1.00902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396.26666666666665</v>
      </c>
      <c r="BN143" s="64">
        <f t="shared" si="28"/>
        <v>398.24799999999999</v>
      </c>
      <c r="BO143" s="64">
        <f t="shared" si="29"/>
        <v>0.85470085470085455</v>
      </c>
      <c r="BP143" s="64">
        <f t="shared" si="30"/>
        <v>0.85897435897435892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157.14285714285711</v>
      </c>
      <c r="Y146" s="763">
        <f>IFERROR(Y139/H139,"0")+IFERROR(Y140/H140,"0")+IFERROR(Y141/H141,"0")+IFERROR(Y142/H142,"0")+IFERROR(Y143/H143,"0")+IFERROR(Y144/H144,"0")+IFERROR(Y145/H145,"0")</f>
        <v>158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1.53102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560</v>
      </c>
      <c r="Y147" s="763">
        <f>IFERROR(SUM(Y139:Y145),"0")</f>
        <v>563.40000000000009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192</v>
      </c>
      <c r="Y183" s="762">
        <f>IFERROR(IF(X183="",0,CEILING((X183/$H183),1)*$H183),"")</f>
        <v>193.20000000000002</v>
      </c>
      <c r="Z183" s="36">
        <f>IFERROR(IF(Y183=0,"",ROUNDUP(Y183/H183,0)*0.02175),"")</f>
        <v>0.50024999999999997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204.89142857142858</v>
      </c>
      <c r="BN183" s="64">
        <f>IFERROR(Y183*I183/H183,"0")</f>
        <v>206.17200000000003</v>
      </c>
      <c r="BO183" s="64">
        <f>IFERROR(1/J183*(X183/H183),"0")</f>
        <v>0.40816326530612246</v>
      </c>
      <c r="BP183" s="64">
        <f>IFERROR(1/J183*(Y183/H183),"0")</f>
        <v>0.4107142857142857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22.857142857142858</v>
      </c>
      <c r="Y186" s="763">
        <f>IFERROR(Y183/H183,"0")+IFERROR(Y184/H184,"0")+IFERROR(Y185/H185,"0")</f>
        <v>23</v>
      </c>
      <c r="Z186" s="763">
        <f>IFERROR(IF(Z183="",0,Z183),"0")+IFERROR(IF(Z184="",0,Z184),"0")+IFERROR(IF(Z185="",0,Z185),"0")</f>
        <v>0.50024999999999997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192</v>
      </c>
      <c r="Y187" s="763">
        <f>IFERROR(SUM(Y183:Y185),"0")</f>
        <v>193.20000000000002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143</v>
      </c>
      <c r="Y195" s="762">
        <f t="shared" ref="Y195:Y202" si="31">IFERROR(IF(X195="",0,CEILING((X195/$H195),1)*$H195),"")</f>
        <v>147</v>
      </c>
      <c r="Z195" s="36">
        <f>IFERROR(IF(Y195=0,"",ROUNDUP(Y195/H195,0)*0.00753),"")</f>
        <v>0.26355000000000001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151.85238095238094</v>
      </c>
      <c r="BN195" s="64">
        <f t="shared" ref="BN195:BN202" si="33">IFERROR(Y195*I195/H195,"0")</f>
        <v>156.1</v>
      </c>
      <c r="BO195" s="64">
        <f t="shared" ref="BO195:BO202" si="34">IFERROR(1/J195*(X195/H195),"0")</f>
        <v>0.21825396825396823</v>
      </c>
      <c r="BP195" s="64">
        <f t="shared" ref="BP195:BP202" si="35">IFERROR(1/J195*(Y195/H195),"0")</f>
        <v>0.22435897435897434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361</v>
      </c>
      <c r="Y197" s="762">
        <f t="shared" si="31"/>
        <v>361.2</v>
      </c>
      <c r="Z197" s="36">
        <f>IFERROR(IF(Y197=0,"",ROUNDUP(Y197/H197,0)*0.00753),"")</f>
        <v>0.64758000000000004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378.1904761904762</v>
      </c>
      <c r="BN197" s="64">
        <f t="shared" si="33"/>
        <v>378.4</v>
      </c>
      <c r="BO197" s="64">
        <f t="shared" si="34"/>
        <v>0.55097680097680091</v>
      </c>
      <c r="BP197" s="64">
        <f t="shared" si="35"/>
        <v>0.55128205128205121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273</v>
      </c>
      <c r="Y198" s="762">
        <f t="shared" si="31"/>
        <v>273</v>
      </c>
      <c r="Z198" s="36">
        <f>IFERROR(IF(Y198=0,"",ROUNDUP(Y198/H198,0)*0.00502),"")</f>
        <v>0.65260000000000007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289.89999999999998</v>
      </c>
      <c r="BN198" s="64">
        <f t="shared" si="33"/>
        <v>289.89999999999998</v>
      </c>
      <c r="BO198" s="64">
        <f t="shared" si="34"/>
        <v>0.55555555555555558</v>
      </c>
      <c r="BP198" s="64">
        <f t="shared" si="35"/>
        <v>0.55555555555555558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358</v>
      </c>
      <c r="Y200" s="762">
        <f t="shared" si="31"/>
        <v>359.1</v>
      </c>
      <c r="Z200" s="36">
        <f>IFERROR(IF(Y200=0,"",ROUNDUP(Y200/H200,0)*0.00502),"")</f>
        <v>0.85842000000000007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375.04761904761904</v>
      </c>
      <c r="BN200" s="64">
        <f t="shared" si="33"/>
        <v>376.20000000000005</v>
      </c>
      <c r="BO200" s="64">
        <f t="shared" si="34"/>
        <v>0.72853072853072864</v>
      </c>
      <c r="BP200" s="64">
        <f t="shared" si="35"/>
        <v>0.73076923076923084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420.47619047619048</v>
      </c>
      <c r="Y203" s="763">
        <f>IFERROR(Y195/H195,"0")+IFERROR(Y196/H196,"0")+IFERROR(Y197/H197,"0")+IFERROR(Y198/H198,"0")+IFERROR(Y199/H199,"0")+IFERROR(Y200/H200,"0")+IFERROR(Y201/H201,"0")+IFERROR(Y202/H202,"0")</f>
        <v>422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2.4221500000000002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1135</v>
      </c>
      <c r="Y204" s="763">
        <f>IFERROR(SUM(Y195:Y202),"0")</f>
        <v>1140.3000000000002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43</v>
      </c>
      <c r="Y213" s="762">
        <f>IFERROR(IF(X213="",0,CEILING((X213/$H213),1)*$H213),"")</f>
        <v>44.1</v>
      </c>
      <c r="Z213" s="36">
        <f>IFERROR(IF(Y213=0,"",ROUNDUP(Y213/H213,0)*0.00753),"")</f>
        <v>0.15812999999999999</v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47.095238095238088</v>
      </c>
      <c r="BN213" s="64">
        <f>IFERROR(Y213*I213/H213,"0")</f>
        <v>48.3</v>
      </c>
      <c r="BO213" s="64">
        <f>IFERROR(1/J213*(X213/H213),"0")</f>
        <v>0.13125763125763124</v>
      </c>
      <c r="BP213" s="64">
        <f>IFERROR(1/J213*(Y213/H213),"0")</f>
        <v>0.13461538461538461</v>
      </c>
    </row>
    <row r="214" spans="1:68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20.476190476190474</v>
      </c>
      <c r="Y214" s="763">
        <f>IFERROR(Y212/H212,"0")+IFERROR(Y213/H213,"0")</f>
        <v>21</v>
      </c>
      <c r="Z214" s="763">
        <f>IFERROR(IF(Z212="",0,Z212),"0")+IFERROR(IF(Z213="",0,Z213),"0")</f>
        <v>0.15812999999999999</v>
      </c>
      <c r="AA214" s="764"/>
      <c r="AB214" s="764"/>
      <c r="AC214" s="764"/>
    </row>
    <row r="215" spans="1:68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43</v>
      </c>
      <c r="Y215" s="763">
        <f>IFERROR(SUM(Y212:Y213),"0")</f>
        <v>44.1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577</v>
      </c>
      <c r="Y217" s="762">
        <f t="shared" ref="Y217:Y224" si="36">IFERROR(IF(X217="",0,CEILING((X217/$H217),1)*$H217),"")</f>
        <v>577.80000000000007</v>
      </c>
      <c r="Z217" s="36">
        <f>IFERROR(IF(Y217=0,"",ROUNDUP(Y217/H217,0)*0.00902),"")</f>
        <v>0.96514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599.43888888888887</v>
      </c>
      <c r="BN217" s="64">
        <f t="shared" ref="BN217:BN224" si="38">IFERROR(Y217*I217/H217,"0")</f>
        <v>600.2700000000001</v>
      </c>
      <c r="BO217" s="64">
        <f t="shared" ref="BO217:BO224" si="39">IFERROR(1/J217*(X217/H217),"0")</f>
        <v>0.80948372615039277</v>
      </c>
      <c r="BP217" s="64">
        <f t="shared" ref="BP217:BP224" si="40">IFERROR(1/J217*(Y217/H217),"0")</f>
        <v>0.81060606060606066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285</v>
      </c>
      <c r="Y218" s="762">
        <f t="shared" si="36"/>
        <v>286.20000000000005</v>
      </c>
      <c r="Z218" s="36">
        <f>IFERROR(IF(Y218=0,"",ROUNDUP(Y218/H218,0)*0.00902),"")</f>
        <v>0.47806000000000004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296.08333333333331</v>
      </c>
      <c r="BN218" s="64">
        <f t="shared" si="38"/>
        <v>297.33000000000004</v>
      </c>
      <c r="BO218" s="64">
        <f t="shared" si="39"/>
        <v>0.39983164983164982</v>
      </c>
      <c r="BP218" s="64">
        <f t="shared" si="40"/>
        <v>0.4015151515151516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335</v>
      </c>
      <c r="Y220" s="762">
        <f t="shared" si="36"/>
        <v>340.20000000000005</v>
      </c>
      <c r="Z220" s="36">
        <f>IFERROR(IF(Y220=0,"",ROUNDUP(Y220/H220,0)*0.00902),"")</f>
        <v>0.56825999999999999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348.02777777777777</v>
      </c>
      <c r="BN220" s="64">
        <f t="shared" si="38"/>
        <v>353.43000000000006</v>
      </c>
      <c r="BO220" s="64">
        <f t="shared" si="39"/>
        <v>0.46997755331088659</v>
      </c>
      <c r="BP220" s="64">
        <f t="shared" si="40"/>
        <v>0.47727272727272735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221.66666666666666</v>
      </c>
      <c r="Y225" s="763">
        <f>IFERROR(Y217/H217,"0")+IFERROR(Y218/H218,"0")+IFERROR(Y219/H219,"0")+IFERROR(Y220/H220,"0")+IFERROR(Y221/H221,"0")+IFERROR(Y222/H222,"0")+IFERROR(Y223/H223,"0")+IFERROR(Y224/H224,"0")</f>
        <v>223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2.01146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1197</v>
      </c>
      <c r="Y226" s="763">
        <f>IFERROR(SUM(Y217:Y224),"0")</f>
        <v>1204.2000000000003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168</v>
      </c>
      <c r="Y229" s="762">
        <f t="shared" si="41"/>
        <v>171.6</v>
      </c>
      <c r="Z229" s="36">
        <f>IFERROR(IF(Y229=0,"",ROUNDUP(Y229/H229,0)*0.02175),"")</f>
        <v>0.47849999999999998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180.14769230769232</v>
      </c>
      <c r="BN229" s="64">
        <f t="shared" si="43"/>
        <v>184.00800000000001</v>
      </c>
      <c r="BO229" s="64">
        <f t="shared" si="44"/>
        <v>0.38461538461538464</v>
      </c>
      <c r="BP229" s="64">
        <f t="shared" si="45"/>
        <v>0.39285714285714285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501</v>
      </c>
      <c r="Y231" s="762">
        <f t="shared" si="41"/>
        <v>504.59999999999997</v>
      </c>
      <c r="Z231" s="36">
        <f>IFERROR(IF(Y231=0,"",ROUNDUP(Y231/H231,0)*0.02175),"")</f>
        <v>1.2614999999999998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533.47862068965526</v>
      </c>
      <c r="BN231" s="64">
        <f t="shared" si="43"/>
        <v>537.31200000000001</v>
      </c>
      <c r="BO231" s="64">
        <f t="shared" si="44"/>
        <v>1.0283251231527093</v>
      </c>
      <c r="BP231" s="64">
        <f t="shared" si="45"/>
        <v>1.0357142857142856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291</v>
      </c>
      <c r="Y232" s="762">
        <f t="shared" si="41"/>
        <v>292.8</v>
      </c>
      <c r="Z232" s="36">
        <f t="shared" ref="Z232:Z238" si="46">IFERROR(IF(Y232=0,"",ROUNDUP(Y232/H232,0)*0.00753),"")</f>
        <v>0.91866000000000003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326.16250000000002</v>
      </c>
      <c r="BN232" s="64">
        <f t="shared" si="43"/>
        <v>328.18000000000006</v>
      </c>
      <c r="BO232" s="64">
        <f t="shared" si="44"/>
        <v>0.77724358974358976</v>
      </c>
      <c r="BP232" s="64">
        <f t="shared" si="45"/>
        <v>0.78205128205128216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321</v>
      </c>
      <c r="Y234" s="762">
        <f t="shared" si="41"/>
        <v>321.59999999999997</v>
      </c>
      <c r="Z234" s="36">
        <f t="shared" si="46"/>
        <v>1.00902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357.38000000000005</v>
      </c>
      <c r="BN234" s="64">
        <f t="shared" si="43"/>
        <v>358.048</v>
      </c>
      <c r="BO234" s="64">
        <f t="shared" si="44"/>
        <v>0.85737179487179482</v>
      </c>
      <c r="BP234" s="64">
        <f t="shared" si="45"/>
        <v>0.85897435897435892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591</v>
      </c>
      <c r="Y235" s="762">
        <f t="shared" si="41"/>
        <v>592.79999999999995</v>
      </c>
      <c r="Z235" s="36">
        <f t="shared" si="46"/>
        <v>1.85991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657.98</v>
      </c>
      <c r="BN235" s="64">
        <f t="shared" si="43"/>
        <v>659.98399999999992</v>
      </c>
      <c r="BO235" s="64">
        <f t="shared" si="44"/>
        <v>1.578525641025641</v>
      </c>
      <c r="BP235" s="64">
        <f t="shared" si="45"/>
        <v>1.5833333333333333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204</v>
      </c>
      <c r="Y237" s="762">
        <f t="shared" si="41"/>
        <v>204</v>
      </c>
      <c r="Z237" s="36">
        <f t="shared" si="46"/>
        <v>0.64005000000000001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227.12000000000003</v>
      </c>
      <c r="BN237" s="64">
        <f t="shared" si="43"/>
        <v>227.12000000000003</v>
      </c>
      <c r="BO237" s="64">
        <f t="shared" si="44"/>
        <v>0.54487179487179482</v>
      </c>
      <c r="BP237" s="64">
        <f t="shared" si="45"/>
        <v>0.54487179487179482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250</v>
      </c>
      <c r="Y238" s="762">
        <f t="shared" si="41"/>
        <v>252</v>
      </c>
      <c r="Z238" s="36">
        <f t="shared" si="46"/>
        <v>0.79065000000000007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278.95833333333337</v>
      </c>
      <c r="BN238" s="64">
        <f t="shared" si="43"/>
        <v>281.19</v>
      </c>
      <c r="BO238" s="64">
        <f t="shared" si="44"/>
        <v>0.66773504273504269</v>
      </c>
      <c r="BP238" s="64">
        <f t="shared" si="45"/>
        <v>0.67307692307692302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769.54133510167992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773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6.9582900000000008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2326</v>
      </c>
      <c r="Y240" s="763">
        <f>IFERROR(SUM(Y228:Y238),"0")</f>
        <v>2339.3999999999996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41</v>
      </c>
      <c r="Y245" s="762">
        <f>IFERROR(IF(X245="",0,CEILING((X245/$H245),1)*$H245),"")</f>
        <v>43.199999999999996</v>
      </c>
      <c r="Z245" s="36">
        <f>IFERROR(IF(Y245=0,"",ROUNDUP(Y245/H245,0)*0.00753),"")</f>
        <v>0.13553999999999999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45.646666666666668</v>
      </c>
      <c r="BN245" s="64">
        <f>IFERROR(Y245*I245/H245,"0")</f>
        <v>48.095999999999997</v>
      </c>
      <c r="BO245" s="64">
        <f>IFERROR(1/J245*(X245/H245),"0")</f>
        <v>0.10950854700854702</v>
      </c>
      <c r="BP245" s="64">
        <f>IFERROR(1/J245*(Y245/H245),"0")</f>
        <v>0.11538461538461538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17.083333333333336</v>
      </c>
      <c r="Y247" s="763">
        <f>IFERROR(Y242/H242,"0")+IFERROR(Y243/H243,"0")+IFERROR(Y244/H244,"0")+IFERROR(Y245/H245,"0")+IFERROR(Y246/H246,"0")</f>
        <v>18</v>
      </c>
      <c r="Z247" s="763">
        <f>IFERROR(IF(Z242="",0,Z242),"0")+IFERROR(IF(Z243="",0,Z243),"0")+IFERROR(IF(Z244="",0,Z244),"0")+IFERROR(IF(Z245="",0,Z245),"0")+IFERROR(IF(Z246="",0,Z246),"0")</f>
        <v>0.13553999999999999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41</v>
      </c>
      <c r="Y248" s="763">
        <f>IFERROR(SUM(Y242:Y246),"0")</f>
        <v>43.199999999999996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302</v>
      </c>
      <c r="Y264" s="762">
        <f t="shared" si="52"/>
        <v>313.2</v>
      </c>
      <c r="Z264" s="36">
        <f>IFERROR(IF(Y264=0,"",ROUNDUP(Y264/H264,0)*0.02175),"")</f>
        <v>0.58724999999999994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314.49655172413793</v>
      </c>
      <c r="BN264" s="64">
        <f t="shared" si="54"/>
        <v>326.15999999999997</v>
      </c>
      <c r="BO264" s="64">
        <f t="shared" si="55"/>
        <v>0.46490147783251229</v>
      </c>
      <c r="BP264" s="64">
        <f t="shared" si="56"/>
        <v>0.4821428571428571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23</v>
      </c>
      <c r="Y268" s="762">
        <f t="shared" si="52"/>
        <v>24</v>
      </c>
      <c r="Z268" s="36">
        <f>IFERROR(IF(Y268=0,"",ROUNDUP(Y268/H268,0)*0.00902),"")</f>
        <v>5.4120000000000001E-2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24.2075</v>
      </c>
      <c r="BN268" s="64">
        <f t="shared" si="54"/>
        <v>25.259999999999998</v>
      </c>
      <c r="BO268" s="64">
        <f t="shared" si="55"/>
        <v>4.3560606060606064E-2</v>
      </c>
      <c r="BP268" s="64">
        <f t="shared" si="56"/>
        <v>4.5454545454545456E-2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31.78448275862069</v>
      </c>
      <c r="Y272" s="763">
        <f>IFERROR(Y263/H263,"0")+IFERROR(Y264/H264,"0")+IFERROR(Y265/H265,"0")+IFERROR(Y266/H266,"0")+IFERROR(Y267/H267,"0")+IFERROR(Y268/H268,"0")+IFERROR(Y269/H269,"0")+IFERROR(Y270/H270,"0")+IFERROR(Y271/H271,"0")</f>
        <v>33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0.64137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325</v>
      </c>
      <c r="Y273" s="763">
        <f>IFERROR(SUM(Y263:Y271),"0")</f>
        <v>337.2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320</v>
      </c>
      <c r="Y309" s="762">
        <f t="shared" si="62"/>
        <v>321.59999999999997</v>
      </c>
      <c r="Z309" s="36">
        <f>IFERROR(IF(Y309=0,"",ROUNDUP(Y309/H309,0)*0.00753),"")</f>
        <v>1.00902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356.26666666666671</v>
      </c>
      <c r="BN309" s="64">
        <f t="shared" si="64"/>
        <v>358.048</v>
      </c>
      <c r="BO309" s="64">
        <f t="shared" si="65"/>
        <v>0.85470085470085477</v>
      </c>
      <c r="BP309" s="64">
        <f t="shared" si="66"/>
        <v>0.85897435897435892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307</v>
      </c>
      <c r="Y310" s="762">
        <f t="shared" si="62"/>
        <v>307.2</v>
      </c>
      <c r="Z310" s="36">
        <f>IFERROR(IF(Y310=0,"",ROUNDUP(Y310/H310,0)*0.00753),"")</f>
        <v>0.96384000000000003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332.58333333333337</v>
      </c>
      <c r="BN310" s="64">
        <f t="shared" si="64"/>
        <v>332.8</v>
      </c>
      <c r="BO310" s="64">
        <f t="shared" si="65"/>
        <v>0.81997863247863245</v>
      </c>
      <c r="BP310" s="64">
        <f t="shared" si="66"/>
        <v>0.82051282051282048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261.25</v>
      </c>
      <c r="Y312" s="763">
        <f>IFERROR(Y306/H306,"0")+IFERROR(Y307/H307,"0")+IFERROR(Y308/H308,"0")+IFERROR(Y309/H309,"0")+IFERROR(Y310/H310,"0")+IFERROR(Y311/H311,"0")</f>
        <v>262</v>
      </c>
      <c r="Z312" s="763">
        <f>IFERROR(IF(Z306="",0,Z306),"0")+IFERROR(IF(Z307="",0,Z307),"0")+IFERROR(IF(Z308="",0,Z308),"0")+IFERROR(IF(Z309="",0,Z309),"0")+IFERROR(IF(Z310="",0,Z310),"0")+IFERROR(IF(Z311="",0,Z311),"0")</f>
        <v>1.9728600000000001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627</v>
      </c>
      <c r="Y313" s="763">
        <f>IFERROR(SUM(Y306:Y311),"0")</f>
        <v>628.79999999999995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3</v>
      </c>
      <c r="Y377" s="762">
        <f t="shared" si="72"/>
        <v>5.4</v>
      </c>
      <c r="Z377" s="36">
        <f>IFERROR(IF(Y377=0,"",ROUNDUP(Y377/H377,0)*0.00753),"")</f>
        <v>1.506E-2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3.3088888888888892</v>
      </c>
      <c r="BN377" s="64">
        <f t="shared" si="74"/>
        <v>5.9560000000000004</v>
      </c>
      <c r="BO377" s="64">
        <f t="shared" si="75"/>
        <v>7.1225071225071209E-3</v>
      </c>
      <c r="BP377" s="64">
        <f t="shared" si="76"/>
        <v>1.282051282051282E-2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1.1111111111111109</v>
      </c>
      <c r="Y378" s="763">
        <f>IFERROR(Y372/H372,"0")+IFERROR(Y373/H373,"0")+IFERROR(Y374/H374,"0")+IFERROR(Y375/H375,"0")+IFERROR(Y376/H376,"0")+IFERROR(Y377/H377,"0")</f>
        <v>2</v>
      </c>
      <c r="Z378" s="763">
        <f>IFERROR(IF(Z372="",0,Z372),"0")+IFERROR(IF(Z373="",0,Z373),"0")+IFERROR(IF(Z374="",0,Z374),"0")+IFERROR(IF(Z375="",0,Z375),"0")+IFERROR(IF(Z376="",0,Z376),"0")+IFERROR(IF(Z377="",0,Z377),"0")</f>
        <v>1.506E-2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3</v>
      </c>
      <c r="Y379" s="763">
        <f>IFERROR(SUM(Y372:Y377),"0")</f>
        <v>5.4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207</v>
      </c>
      <c r="Y381" s="762">
        <f>IFERROR(IF(X381="",0,CEILING((X381/$H381),1)*$H381),"")</f>
        <v>210</v>
      </c>
      <c r="Z381" s="36">
        <f>IFERROR(IF(Y381=0,"",ROUNDUP(Y381/H381,0)*0.02175),"")</f>
        <v>0.54374999999999996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220.89857142857142</v>
      </c>
      <c r="BN381" s="64">
        <f>IFERROR(Y381*I381/H381,"0")</f>
        <v>224.1</v>
      </c>
      <c r="BO381" s="64">
        <f>IFERROR(1/J381*(X381/H381),"0")</f>
        <v>0.44005102040816324</v>
      </c>
      <c r="BP381" s="64">
        <f>IFERROR(1/J381*(Y381/H381),"0")</f>
        <v>0.4464285714285714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229</v>
      </c>
      <c r="Y382" s="762">
        <f>IFERROR(IF(X382="",0,CEILING((X382/$H382),1)*$H382),"")</f>
        <v>234</v>
      </c>
      <c r="Z382" s="36">
        <f>IFERROR(IF(Y382=0,"",ROUNDUP(Y382/H382,0)*0.02175),"")</f>
        <v>0.65249999999999997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245.55846153846159</v>
      </c>
      <c r="BN382" s="64">
        <f>IFERROR(Y382*I382/H382,"0")</f>
        <v>250.92000000000002</v>
      </c>
      <c r="BO382" s="64">
        <f>IFERROR(1/J382*(X382/H382),"0")</f>
        <v>0.52426739926739929</v>
      </c>
      <c r="BP382" s="64">
        <f>IFERROR(1/J382*(Y382/H382),"0")</f>
        <v>0.5357142857142857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104</v>
      </c>
      <c r="Y383" s="762">
        <f>IFERROR(IF(X383="",0,CEILING((X383/$H383),1)*$H383),"")</f>
        <v>109.2</v>
      </c>
      <c r="Z383" s="36">
        <f>IFERROR(IF(Y383=0,"",ROUNDUP(Y383/H383,0)*0.02175),"")</f>
        <v>0.28275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110.98285714285714</v>
      </c>
      <c r="BN383" s="64">
        <f>IFERROR(Y383*I383/H383,"0")</f>
        <v>116.53200000000001</v>
      </c>
      <c r="BO383" s="64">
        <f>IFERROR(1/J383*(X383/H383),"0")</f>
        <v>0.22108843537414963</v>
      </c>
      <c r="BP383" s="64">
        <f>IFERROR(1/J383*(Y383/H383),"0")</f>
        <v>0.23214285714285712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66.382783882783883</v>
      </c>
      <c r="Y384" s="763">
        <f>IFERROR(Y381/H381,"0")+IFERROR(Y382/H382,"0")+IFERROR(Y383/H383,"0")</f>
        <v>68</v>
      </c>
      <c r="Z384" s="763">
        <f>IFERROR(IF(Z381="",0,Z381),"0")+IFERROR(IF(Z382="",0,Z382),"0")+IFERROR(IF(Z383="",0,Z383),"0")</f>
        <v>1.4790000000000001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540</v>
      </c>
      <c r="Y385" s="763">
        <f>IFERROR(SUM(Y381:Y383),"0")</f>
        <v>553.20000000000005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53</v>
      </c>
      <c r="Y389" s="762">
        <f>IFERROR(IF(X389="",0,CEILING((X389/$H389),1)*$H389),"")</f>
        <v>53.55</v>
      </c>
      <c r="Z389" s="36">
        <f>IFERROR(IF(Y389=0,"",ROUNDUP(Y389/H389,0)*0.00753),"")</f>
        <v>0.15812999999999999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61.833333333333343</v>
      </c>
      <c r="BN389" s="64">
        <f>IFERROR(Y389*I389/H389,"0")</f>
        <v>62.475000000000001</v>
      </c>
      <c r="BO389" s="64">
        <f>IFERROR(1/J389*(X389/H389),"0")</f>
        <v>0.13323278029160382</v>
      </c>
      <c r="BP389" s="64">
        <f>IFERROR(1/J389*(Y389/H389),"0")</f>
        <v>0.13461538461538461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20.784313725490197</v>
      </c>
      <c r="Y391" s="763">
        <f>IFERROR(Y387/H387,"0")+IFERROR(Y388/H388,"0")+IFERROR(Y389/H389,"0")+IFERROR(Y390/H390,"0")</f>
        <v>21</v>
      </c>
      <c r="Z391" s="763">
        <f>IFERROR(IF(Z387="",0,Z387),"0")+IFERROR(IF(Z388="",0,Z388),"0")+IFERROR(IF(Z389="",0,Z389),"0")+IFERROR(IF(Z390="",0,Z390),"0")</f>
        <v>0.15812999999999999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53</v>
      </c>
      <c r="Y392" s="763">
        <f>IFERROR(SUM(Y387:Y390),"0")</f>
        <v>53.55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77</v>
      </c>
      <c r="Y401" s="762">
        <f>IFERROR(IF(X401="",0,CEILING((X401/$H401),1)*$H401),"")</f>
        <v>77.400000000000006</v>
      </c>
      <c r="Z401" s="36">
        <f>IFERROR(IF(Y401=0,"",ROUNDUP(Y401/H401,0)*0.00753),"")</f>
        <v>0.32379000000000002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87.608888888888885</v>
      </c>
      <c r="BN401" s="64">
        <f>IFERROR(Y401*I401/H401,"0")</f>
        <v>88.064000000000007</v>
      </c>
      <c r="BO401" s="64">
        <f>IFERROR(1/J401*(X401/H401),"0")</f>
        <v>0.2742165242165242</v>
      </c>
      <c r="BP401" s="64">
        <f>IFERROR(1/J401*(Y401/H401),"0")</f>
        <v>0.27564102564102561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42.777777777777779</v>
      </c>
      <c r="Y402" s="763">
        <f>IFERROR(Y401/H401,"0")</f>
        <v>43</v>
      </c>
      <c r="Z402" s="763">
        <f>IFERROR(IF(Z401="",0,Z401),"0")</f>
        <v>0.32379000000000002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77</v>
      </c>
      <c r="Y403" s="763">
        <f>IFERROR(SUM(Y401:Y401),"0")</f>
        <v>77.400000000000006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44</v>
      </c>
      <c r="Y405" s="762">
        <f>IFERROR(IF(X405="",0,CEILING((X405/$H405),1)*$H405),"")</f>
        <v>48.599999999999994</v>
      </c>
      <c r="Z405" s="36">
        <f>IFERROR(IF(Y405=0,"",ROUNDUP(Y405/H405,0)*0.02175),"")</f>
        <v>0.1305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47.063703703703709</v>
      </c>
      <c r="BN405" s="64">
        <f>IFERROR(Y405*I405/H405,"0")</f>
        <v>51.983999999999995</v>
      </c>
      <c r="BO405" s="64">
        <f>IFERROR(1/J405*(X405/H405),"0")</f>
        <v>9.700176366843033E-2</v>
      </c>
      <c r="BP405" s="64">
        <f>IFERROR(1/J405*(Y405/H405),"0")</f>
        <v>0.10714285714285714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5.4320987654320989</v>
      </c>
      <c r="Y408" s="763">
        <f>IFERROR(Y405/H405,"0")+IFERROR(Y406/H406,"0")+IFERROR(Y407/H407,"0")</f>
        <v>6</v>
      </c>
      <c r="Z408" s="763">
        <f>IFERROR(IF(Z405="",0,Z405),"0")+IFERROR(IF(Z406="",0,Z406),"0")+IFERROR(IF(Z407="",0,Z407),"0")</f>
        <v>0.1305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44</v>
      </c>
      <c r="Y409" s="763">
        <f>IFERROR(SUM(Y405:Y407),"0")</f>
        <v>48.599999999999994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415</v>
      </c>
      <c r="Y414" s="762">
        <f t="shared" si="77"/>
        <v>420</v>
      </c>
      <c r="Z414" s="36">
        <f>IFERROR(IF(Y414=0,"",ROUNDUP(Y414/H414,0)*0.02175),"")</f>
        <v>0.60899999999999999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428.28</v>
      </c>
      <c r="BN414" s="64">
        <f t="shared" si="79"/>
        <v>433.44</v>
      </c>
      <c r="BO414" s="64">
        <f t="shared" si="80"/>
        <v>0.57638888888888884</v>
      </c>
      <c r="BP414" s="64">
        <f t="shared" si="81"/>
        <v>0.58333333333333326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598</v>
      </c>
      <c r="Y416" s="762">
        <f t="shared" si="77"/>
        <v>600</v>
      </c>
      <c r="Z416" s="36">
        <f>IFERROR(IF(Y416=0,"",ROUNDUP(Y416/H416,0)*0.02175),"")</f>
        <v>0.86999999999999988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617.13600000000008</v>
      </c>
      <c r="BN416" s="64">
        <f t="shared" si="79"/>
        <v>619.20000000000005</v>
      </c>
      <c r="BO416" s="64">
        <f t="shared" si="80"/>
        <v>0.83055555555555549</v>
      </c>
      <c r="BP416" s="64">
        <f t="shared" si="81"/>
        <v>0.83333333333333326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500</v>
      </c>
      <c r="Y419" s="762">
        <f t="shared" si="77"/>
        <v>510</v>
      </c>
      <c r="Z419" s="36">
        <f>IFERROR(IF(Y419=0,"",ROUNDUP(Y419/H419,0)*0.02175),"")</f>
        <v>0.73949999999999994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516</v>
      </c>
      <c r="BN419" s="64">
        <f t="shared" si="79"/>
        <v>526.32000000000005</v>
      </c>
      <c r="BO419" s="64">
        <f t="shared" si="80"/>
        <v>0.69444444444444442</v>
      </c>
      <c r="BP419" s="64">
        <f t="shared" si="81"/>
        <v>0.70833333333333326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100.86666666666667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102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2.2184999999999997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1513</v>
      </c>
      <c r="Y425" s="763">
        <f>IFERROR(SUM(Y413:Y423),"0")</f>
        <v>1530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400</v>
      </c>
      <c r="Y427" s="762">
        <f>IFERROR(IF(X427="",0,CEILING((X427/$H427),1)*$H427),"")</f>
        <v>405</v>
      </c>
      <c r="Z427" s="36">
        <f>IFERROR(IF(Y427=0,"",ROUNDUP(Y427/H427,0)*0.02175),"")</f>
        <v>0.58724999999999994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412.8</v>
      </c>
      <c r="BN427" s="64">
        <f>IFERROR(Y427*I427/H427,"0")</f>
        <v>417.96000000000004</v>
      </c>
      <c r="BO427" s="64">
        <f>IFERROR(1/J427*(X427/H427),"0")</f>
        <v>0.55555555555555558</v>
      </c>
      <c r="BP427" s="64">
        <f>IFERROR(1/J427*(Y427/H427),"0")</f>
        <v>0.5625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26.666666666666668</v>
      </c>
      <c r="Y429" s="763">
        <f>IFERROR(Y427/H427,"0")+IFERROR(Y428/H428,"0")</f>
        <v>27</v>
      </c>
      <c r="Z429" s="763">
        <f>IFERROR(IF(Z427="",0,Z427),"0")+IFERROR(IF(Z428="",0,Z428),"0")</f>
        <v>0.58724999999999994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400</v>
      </c>
      <c r="Y430" s="763">
        <f>IFERROR(SUM(Y427:Y428),"0")</f>
        <v>405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29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31.09692307692308</v>
      </c>
      <c r="BN434" s="64">
        <f>IFERROR(Y434*I434/H434,"0")</f>
        <v>33.456000000000003</v>
      </c>
      <c r="BO434" s="64">
        <f>IFERROR(1/J434*(X434/H434),"0")</f>
        <v>6.6391941391941392E-2</v>
      </c>
      <c r="BP434" s="64">
        <f>IFERROR(1/J434*(Y434/H434),"0")</f>
        <v>7.1428571428571425E-2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3.7179487179487181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29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563</v>
      </c>
      <c r="Y459" s="762">
        <f>IFERROR(IF(X459="",0,CEILING((X459/$H459),1)*$H459),"")</f>
        <v>569.4</v>
      </c>
      <c r="Z459" s="36">
        <f>IFERROR(IF(Y459=0,"",ROUNDUP(Y459/H459,0)*0.02175),"")</f>
        <v>1.58775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603.70923076923089</v>
      </c>
      <c r="BN459" s="64">
        <f>IFERROR(Y459*I459/H459,"0")</f>
        <v>610.57200000000012</v>
      </c>
      <c r="BO459" s="64">
        <f>IFERROR(1/J459*(X459/H459),"0")</f>
        <v>1.288919413919414</v>
      </c>
      <c r="BP459" s="64">
        <f>IFERROR(1/J459*(Y459/H459),"0")</f>
        <v>1.3035714285714286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72.179487179487182</v>
      </c>
      <c r="Y464" s="763">
        <f>IFERROR(Y459/H459,"0")+IFERROR(Y460/H460,"0")+IFERROR(Y461/H461,"0")+IFERROR(Y462/H462,"0")+IFERROR(Y463/H463,"0")</f>
        <v>73</v>
      </c>
      <c r="Z464" s="763">
        <f>IFERROR(IF(Z459="",0,Z459),"0")+IFERROR(IF(Z460="",0,Z460),"0")+IFERROR(IF(Z461="",0,Z461),"0")+IFERROR(IF(Z462="",0,Z462),"0")+IFERROR(IF(Z463="",0,Z463),"0")</f>
        <v>1.58775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563</v>
      </c>
      <c r="Y465" s="763">
        <f>IFERROR(SUM(Y459:Y463),"0")</f>
        <v>569.4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43</v>
      </c>
      <c r="Y478" s="762">
        <f t="shared" si="88"/>
        <v>46.2</v>
      </c>
      <c r="Z478" s="36">
        <f>IFERROR(IF(Y478=0,"",ROUNDUP(Y478/H478,0)*0.00753),"")</f>
        <v>8.2830000000000001E-2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45.354761904761901</v>
      </c>
      <c r="BN478" s="64">
        <f t="shared" si="90"/>
        <v>48.73</v>
      </c>
      <c r="BO478" s="64">
        <f t="shared" si="91"/>
        <v>6.5628815628815618E-2</v>
      </c>
      <c r="BP478" s="64">
        <f t="shared" si="92"/>
        <v>7.0512820512820512E-2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15</v>
      </c>
      <c r="Y488" s="762">
        <f t="shared" si="88"/>
        <v>16.8</v>
      </c>
      <c r="Z488" s="36">
        <f t="shared" si="93"/>
        <v>4.0160000000000001E-2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15.928571428571429</v>
      </c>
      <c r="BN488" s="64">
        <f t="shared" si="90"/>
        <v>17.84</v>
      </c>
      <c r="BO488" s="64">
        <f t="shared" si="91"/>
        <v>3.0525030525030528E-2</v>
      </c>
      <c r="BP488" s="64">
        <f t="shared" si="92"/>
        <v>3.4188034188034191E-2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20</v>
      </c>
      <c r="Y492" s="762">
        <f t="shared" si="88"/>
        <v>21</v>
      </c>
      <c r="Z492" s="36">
        <f t="shared" si="93"/>
        <v>5.0200000000000002E-2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21.238095238095237</v>
      </c>
      <c r="BN492" s="64">
        <f t="shared" si="90"/>
        <v>22.299999999999997</v>
      </c>
      <c r="BO492" s="64">
        <f t="shared" si="91"/>
        <v>4.0700040700040706E-2</v>
      </c>
      <c r="BP492" s="64">
        <f t="shared" si="92"/>
        <v>4.2735042735042736E-2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26.904761904761905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29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0.17319000000000001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78</v>
      </c>
      <c r="Y497" s="763">
        <f>IFERROR(SUM(Y477:Y495),"0")</f>
        <v>84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42</v>
      </c>
      <c r="Y514" s="762">
        <f>IFERROR(IF(X514="",0,CEILING((X514/$H514),1)*$H514),"")</f>
        <v>42</v>
      </c>
      <c r="Z514" s="36">
        <f>IFERROR(IF(Y514=0,"",ROUNDUP(Y514/H514,0)*0.00753),"")</f>
        <v>7.5300000000000006E-2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44.3</v>
      </c>
      <c r="BN514" s="64">
        <f>IFERROR(Y514*I514/H514,"0")</f>
        <v>44.3</v>
      </c>
      <c r="BO514" s="64">
        <f>IFERROR(1/J514*(X514/H514),"0")</f>
        <v>6.4102564102564097E-2</v>
      </c>
      <c r="BP514" s="64">
        <f>IFERROR(1/J514*(Y514/H514),"0")</f>
        <v>6.4102564102564097E-2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10</v>
      </c>
      <c r="Y519" s="763">
        <f>IFERROR(Y514/H514,"0")+IFERROR(Y515/H515,"0")+IFERROR(Y516/H516,"0")+IFERROR(Y517/H517,"0")+IFERROR(Y518/H518,"0")</f>
        <v>10</v>
      </c>
      <c r="Z519" s="763">
        <f>IFERROR(IF(Z514="",0,Z514),"0")+IFERROR(IF(Z515="",0,Z515),"0")+IFERROR(IF(Z516="",0,Z516),"0")+IFERROR(IF(Z517="",0,Z517),"0")+IFERROR(IF(Z518="",0,Z518),"0")</f>
        <v>7.5300000000000006E-2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42</v>
      </c>
      <c r="Y520" s="763">
        <f>IFERROR(SUM(Y514:Y518),"0")</f>
        <v>42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20</v>
      </c>
      <c r="Y531" s="762">
        <f>IFERROR(IF(X531="",0,CEILING((X531/$H531),1)*$H531),"")</f>
        <v>20.399999999999999</v>
      </c>
      <c r="Z531" s="36">
        <f>IFERROR(IF(Y531=0,"",ROUNDUP(Y531/H531,0)*0.00502),"")</f>
        <v>8.5339999999999999E-2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22.866666666666667</v>
      </c>
      <c r="BN531" s="64">
        <f>IFERROR(Y531*I531/H531,"0")</f>
        <v>23.324000000000002</v>
      </c>
      <c r="BO531" s="64">
        <f>IFERROR(1/J531*(X531/H531),"0")</f>
        <v>7.122507122507124E-2</v>
      </c>
      <c r="BP531" s="64">
        <f>IFERROR(1/J531*(Y531/H531),"0")</f>
        <v>7.2649572649572655E-2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40</v>
      </c>
      <c r="Y533" s="762">
        <f>IFERROR(IF(X533="",0,CEILING((X533/$H533),1)*$H533),"")</f>
        <v>40.799999999999997</v>
      </c>
      <c r="Z533" s="36">
        <f>IFERROR(IF(Y533=0,"",ROUNDUP(Y533/H533,0)*0.00502),"")</f>
        <v>0.17068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67.333333333333329</v>
      </c>
      <c r="BN533" s="64">
        <f>IFERROR(Y533*I533/H533,"0")</f>
        <v>68.680000000000007</v>
      </c>
      <c r="BO533" s="64">
        <f>IFERROR(1/J533*(X533/H533),"0")</f>
        <v>0.14245014245014248</v>
      </c>
      <c r="BP533" s="64">
        <f>IFERROR(1/J533*(Y533/H533),"0")</f>
        <v>0.14529914529914531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50</v>
      </c>
      <c r="Y535" s="763">
        <f>IFERROR(Y531/H531,"0")+IFERROR(Y532/H532,"0")+IFERROR(Y533/H533,"0")+IFERROR(Y534/H534,"0")</f>
        <v>51</v>
      </c>
      <c r="Z535" s="763">
        <f>IFERROR(IF(Z531="",0,Z531),"0")+IFERROR(IF(Z532="",0,Z532),"0")+IFERROR(IF(Z533="",0,Z533),"0")+IFERROR(IF(Z534="",0,Z534),"0")</f>
        <v>0.25602000000000003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60</v>
      </c>
      <c r="Y536" s="763">
        <f>IFERROR(SUM(Y531:Y534),"0")</f>
        <v>61.199999999999996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250</v>
      </c>
      <c r="Y546" s="762">
        <f t="shared" si="94"/>
        <v>253.44</v>
      </c>
      <c r="Z546" s="36">
        <f t="shared" si="95"/>
        <v>0.57408000000000003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267.04545454545456</v>
      </c>
      <c r="BN546" s="64">
        <f t="shared" si="97"/>
        <v>270.71999999999997</v>
      </c>
      <c r="BO546" s="64">
        <f t="shared" si="98"/>
        <v>0.45527389277389274</v>
      </c>
      <c r="BP546" s="64">
        <f t="shared" si="99"/>
        <v>0.46153846153846156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500</v>
      </c>
      <c r="Y550" s="762">
        <f t="shared" si="94"/>
        <v>501.6</v>
      </c>
      <c r="Z550" s="36">
        <f t="shared" si="95"/>
        <v>1.1362000000000001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534.09090909090912</v>
      </c>
      <c r="BN550" s="64">
        <f t="shared" si="97"/>
        <v>535.79999999999995</v>
      </c>
      <c r="BO550" s="64">
        <f t="shared" si="98"/>
        <v>0.91054778554778548</v>
      </c>
      <c r="BP550" s="64">
        <f t="shared" si="99"/>
        <v>0.91346153846153855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4</v>
      </c>
      <c r="Y551" s="762">
        <f t="shared" si="94"/>
        <v>7.2</v>
      </c>
      <c r="Z551" s="36">
        <f>IFERROR(IF(Y551=0,"",ROUNDUP(Y551/H551,0)*0.00902),"")</f>
        <v>1.804E-2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4.2333333333333334</v>
      </c>
      <c r="BN551" s="64">
        <f t="shared" si="97"/>
        <v>7.62</v>
      </c>
      <c r="BO551" s="64">
        <f t="shared" si="98"/>
        <v>8.4175084175084174E-3</v>
      </c>
      <c r="BP551" s="64">
        <f t="shared" si="99"/>
        <v>1.5151515151515152E-2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199.97474747474746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202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2.4100400000000004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1054</v>
      </c>
      <c r="Y557" s="763">
        <f>IFERROR(SUM(Y545:Y555),"0")</f>
        <v>1063.2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124</v>
      </c>
      <c r="Y560" s="762">
        <f>IFERROR(IF(X560="",0,CEILING((X560/$H560),1)*$H560),"")</f>
        <v>126</v>
      </c>
      <c r="Z560" s="36">
        <f>IFERROR(IF(Y560=0,"",ROUNDUP(Y560/H560,0)*0.00902),"")</f>
        <v>0.31569999999999998</v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131.23333333333332</v>
      </c>
      <c r="BN560" s="64">
        <f>IFERROR(Y560*I560/H560,"0")</f>
        <v>133.35</v>
      </c>
      <c r="BO560" s="64">
        <f>IFERROR(1/J560*(X560/H560),"0")</f>
        <v>0.26094276094276092</v>
      </c>
      <c r="BP560" s="64">
        <f>IFERROR(1/J560*(Y560/H560),"0")</f>
        <v>0.26515151515151514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129.14141414141415</v>
      </c>
      <c r="Y562" s="763">
        <f>IFERROR(Y559/H559,"0")+IFERROR(Y560/H560,"0")+IFERROR(Y561/H561,"0")</f>
        <v>130</v>
      </c>
      <c r="Z562" s="763">
        <f>IFERROR(IF(Z559="",0,Z559),"0")+IFERROR(IF(Z560="",0,Z560),"0")+IFERROR(IF(Z561="",0,Z561),"0")</f>
        <v>1.4519000000000002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624</v>
      </c>
      <c r="Y563" s="763">
        <f>IFERROR(SUM(Y559:Y561),"0")</f>
        <v>627.6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150</v>
      </c>
      <c r="Y565" s="762">
        <f t="shared" ref="Y565:Y573" si="100">IFERROR(IF(X565="",0,CEILING((X565/$H565),1)*$H565),"")</f>
        <v>153.12</v>
      </c>
      <c r="Z565" s="36">
        <f>IFERROR(IF(Y565=0,"",ROUNDUP(Y565/H565,0)*0.01196),"")</f>
        <v>0.34683999999999998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160.22727272727272</v>
      </c>
      <c r="BN565" s="64">
        <f t="shared" ref="BN565:BN573" si="102">IFERROR(Y565*I565/H565,"0")</f>
        <v>163.56</v>
      </c>
      <c r="BO565" s="64">
        <f t="shared" ref="BO565:BO573" si="103">IFERROR(1/J565*(X565/H565),"0")</f>
        <v>0.27316433566433568</v>
      </c>
      <c r="BP565" s="64">
        <f t="shared" ref="BP565:BP573" si="104">IFERROR(1/J565*(Y565/H565),"0")</f>
        <v>0.27884615384615385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500</v>
      </c>
      <c r="Y567" s="762">
        <f t="shared" si="100"/>
        <v>501.6</v>
      </c>
      <c r="Z567" s="36">
        <f>IFERROR(IF(Y567=0,"",ROUNDUP(Y567/H567,0)*0.01196),"")</f>
        <v>1.1362000000000001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534.09090909090912</v>
      </c>
      <c r="BN567" s="64">
        <f t="shared" si="102"/>
        <v>535.79999999999995</v>
      </c>
      <c r="BO567" s="64">
        <f t="shared" si="103"/>
        <v>0.91054778554778548</v>
      </c>
      <c r="BP567" s="64">
        <f t="shared" si="104"/>
        <v>0.91346153846153855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160.98484848484847</v>
      </c>
      <c r="Y574" s="763">
        <f>IFERROR(Y565/H565,"0")+IFERROR(Y566/H566,"0")+IFERROR(Y567/H567,"0")+IFERROR(Y568/H568,"0")+IFERROR(Y569/H569,"0")+IFERROR(Y570/H570,"0")+IFERROR(Y571/H571,"0")+IFERROR(Y572/H572,"0")+IFERROR(Y573/H573,"0")</f>
        <v>162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1.9375200000000001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850</v>
      </c>
      <c r="Y575" s="763">
        <f>IFERROR(SUM(Y565:Y573),"0")</f>
        <v>855.36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193</v>
      </c>
      <c r="Y617" s="762">
        <f t="shared" ref="Y617:Y624" si="115">IFERROR(IF(X617="",0,CEILING((X617/$H617),1)*$H617),"")</f>
        <v>195</v>
      </c>
      <c r="Z617" s="36">
        <f>IFERROR(IF(Y617=0,"",ROUNDUP(Y617/H617,0)*0.02175),"")</f>
        <v>0.54374999999999996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206.95538461538465</v>
      </c>
      <c r="BN617" s="64">
        <f t="shared" ref="BN617:BN624" si="117">IFERROR(Y617*I617/H617,"0")</f>
        <v>209.10000000000002</v>
      </c>
      <c r="BO617" s="64">
        <f t="shared" ref="BO617:BO624" si="118">IFERROR(1/J617*(X617/H617),"0")</f>
        <v>0.44184981684981683</v>
      </c>
      <c r="BP617" s="64">
        <f t="shared" ref="BP617:BP624" si="119">IFERROR(1/J617*(Y617/H617),"0")</f>
        <v>0.4464285714285714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24.743589743589745</v>
      </c>
      <c r="Y625" s="763">
        <f>IFERROR(Y617/H617,"0")+IFERROR(Y618/H618,"0")+IFERROR(Y619/H619,"0")+IFERROR(Y620/H620,"0")+IFERROR(Y621/H621,"0")+IFERROR(Y622/H622,"0")+IFERROR(Y623/H623,"0")+IFERROR(Y624/H624,"0")</f>
        <v>25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0.54374999999999996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193</v>
      </c>
      <c r="Y626" s="763">
        <f>IFERROR(SUM(Y617:Y624),"0")</f>
        <v>195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17555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17742.010000000002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18692.870741013357</v>
      </c>
      <c r="Y653" s="763">
        <f>IFERROR(SUM(BN22:BN649),"0")</f>
        <v>18891.484999999997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34</v>
      </c>
      <c r="Y654" s="38">
        <f>ROUNDUP(SUM(BP22:BP649),0)</f>
        <v>35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19542.870741013357</v>
      </c>
      <c r="Y655" s="763">
        <f>GrossWeightTotalR+PalletQtyTotalR*25</f>
        <v>19766.484999999997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3584.9142757732684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3617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40.832450000000001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1000.0999999999999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1995.2</v>
      </c>
      <c r="E662" s="46">
        <f>IFERROR(Y107*1,"0")+IFERROR(Y108*1,"0")+IFERROR(Y109*1,"0")+IFERROR(Y110*1,"0")+IFERROR(Y114*1,"0")+IFERROR(Y115*1,"0")+IFERROR(Y116*1,"0")+IFERROR(Y117*1,"0")+IFERROR(Y118*1,"0")</f>
        <v>1119.5999999999999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1494.6000000000001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193.20000000000002</v>
      </c>
      <c r="I662" s="46">
        <f>IFERROR(Y191*1,"0")+IFERROR(Y195*1,"0")+IFERROR(Y196*1,"0")+IFERROR(Y197*1,"0")+IFERROR(Y198*1,"0")+IFERROR(Y199*1,"0")+IFERROR(Y200*1,"0")+IFERROR(Y201*1,"0")+IFERROR(Y202*1,"0")</f>
        <v>1140.3000000000002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3630.8999999999996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337.2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628.79999999999995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612.15</v>
      </c>
      <c r="V662" s="46">
        <f>IFERROR(Y401*1,"0")+IFERROR(Y405*1,"0")+IFERROR(Y406*1,"0")+IFERROR(Y407*1,"0")</f>
        <v>126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1966.2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569.4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84</v>
      </c>
      <c r="Z662" s="46">
        <f>IFERROR(Y510*1,"0")+IFERROR(Y514*1,"0")+IFERROR(Y515*1,"0")+IFERROR(Y516*1,"0")+IFERROR(Y517*1,"0")+IFERROR(Y518*1,"0")+IFERROR(Y522*1,"0")+IFERROR(Y526*1,"0")</f>
        <v>42</v>
      </c>
      <c r="AA662" s="46">
        <f>IFERROR(Y531*1,"0")+IFERROR(Y532*1,"0")+IFERROR(Y533*1,"0")+IFERROR(Y534*1,"0")</f>
        <v>61.199999999999996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2546.1600000000003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195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4,00"/>
        <filter val="1 135,00"/>
        <filter val="1 197,00"/>
        <filter val="1 513,00"/>
        <filter val="1,11"/>
        <filter val="10,00"/>
        <filter val="100,87"/>
        <filter val="104,00"/>
        <filter val="124,00"/>
        <filter val="125,00"/>
        <filter val="129,14"/>
        <filter val="130,00"/>
        <filter val="14,88"/>
        <filter val="140,00"/>
        <filter val="143,00"/>
        <filter val="143,71"/>
        <filter val="15,00"/>
        <filter val="150,00"/>
        <filter val="157,14"/>
        <filter val="160,98"/>
        <filter val="168,00"/>
        <filter val="17 555,00"/>
        <filter val="17,08"/>
        <filter val="18 692,87"/>
        <filter val="186,00"/>
        <filter val="188,00"/>
        <filter val="19 542,87"/>
        <filter val="192,00"/>
        <filter val="193,00"/>
        <filter val="195,29"/>
        <filter val="199,97"/>
        <filter val="2 326,00"/>
        <filter val="20,00"/>
        <filter val="20,48"/>
        <filter val="20,78"/>
        <filter val="200,00"/>
        <filter val="204,00"/>
        <filter val="207,00"/>
        <filter val="22,86"/>
        <filter val="221,67"/>
        <filter val="229,00"/>
        <filter val="23,00"/>
        <filter val="24,74"/>
        <filter val="250,00"/>
        <filter val="26,00"/>
        <filter val="26,67"/>
        <filter val="26,90"/>
        <filter val="261,25"/>
        <filter val="273,00"/>
        <filter val="285,00"/>
        <filter val="29,00"/>
        <filter val="291,00"/>
        <filter val="3 584,91"/>
        <filter val="3,00"/>
        <filter val="3,72"/>
        <filter val="300,00"/>
        <filter val="302,00"/>
        <filter val="307,00"/>
        <filter val="31,78"/>
        <filter val="320,00"/>
        <filter val="321,00"/>
        <filter val="325,00"/>
        <filter val="33,00"/>
        <filter val="333,00"/>
        <filter val="335,00"/>
        <filter val="34"/>
        <filter val="35,00"/>
        <filter val="35,83"/>
        <filter val="358,00"/>
        <filter val="360,00"/>
        <filter val="361,00"/>
        <filter val="38,00"/>
        <filter val="4,00"/>
        <filter val="40,00"/>
        <filter val="400,00"/>
        <filter val="41,00"/>
        <filter val="415,00"/>
        <filter val="42,00"/>
        <filter val="42,78"/>
        <filter val="420,48"/>
        <filter val="43,00"/>
        <filter val="438,00"/>
        <filter val="44,00"/>
        <filter val="45,48"/>
        <filter val="452,00"/>
        <filter val="46,00"/>
        <filter val="486,00"/>
        <filter val="5,43"/>
        <filter val="50,00"/>
        <filter val="500,00"/>
        <filter val="501,00"/>
        <filter val="53,00"/>
        <filter val="540,00"/>
        <filter val="560,00"/>
        <filter val="563,00"/>
        <filter val="568,00"/>
        <filter val="577,00"/>
        <filter val="591,00"/>
        <filter val="598,00"/>
        <filter val="6,16"/>
        <filter val="60,00"/>
        <filter val="624,00"/>
        <filter val="627,00"/>
        <filter val="66,38"/>
        <filter val="663,00"/>
        <filter val="72,18"/>
        <filter val="756,00"/>
        <filter val="769,54"/>
        <filter val="77,00"/>
        <filter val="78,00"/>
        <filter val="84,44"/>
        <filter val="850,00"/>
        <filter val="886,00"/>
        <filter val="9,00"/>
        <filter val="912,00"/>
        <filter val="95,57"/>
        <filter val="985,00"/>
        <filter val="99,59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