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91FB312-5DD1-40DC-B7EF-F4FA7B0C88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Z583" i="1"/>
  <c r="Y583" i="1"/>
  <c r="P583" i="1"/>
  <c r="X581" i="1"/>
  <c r="Y580" i="1"/>
  <c r="X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Y581" i="1" s="1"/>
  <c r="P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P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P559" i="1"/>
  <c r="BO559" i="1"/>
  <c r="BN559" i="1"/>
  <c r="BM559" i="1"/>
  <c r="Z559" i="1"/>
  <c r="Y559" i="1"/>
  <c r="P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P510" i="1"/>
  <c r="X507" i="1"/>
  <c r="Y506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Y429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Y408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Y409" i="1" s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Y391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Y392" i="1" s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P353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BO307" i="1"/>
  <c r="BM307" i="1"/>
  <c r="Y307" i="1"/>
  <c r="P307" i="1"/>
  <c r="BP306" i="1"/>
  <c r="BO306" i="1"/>
  <c r="BN306" i="1"/>
  <c r="BM306" i="1"/>
  <c r="Z306" i="1"/>
  <c r="Y306" i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X226" i="1"/>
  <c r="X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X215" i="1"/>
  <c r="Y214" i="1"/>
  <c r="X214" i="1"/>
  <c r="BP213" i="1"/>
  <c r="BO213" i="1"/>
  <c r="BN213" i="1"/>
  <c r="BM213" i="1"/>
  <c r="Z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Y167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O134" i="1"/>
  <c r="BM134" i="1"/>
  <c r="Y134" i="1"/>
  <c r="BO133" i="1"/>
  <c r="BM133" i="1"/>
  <c r="Y133" i="1"/>
  <c r="P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652" i="1" s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Z88" i="1" l="1"/>
  <c r="Z103" i="1"/>
  <c r="Z429" i="1"/>
  <c r="H9" i="1"/>
  <c r="A10" i="1"/>
  <c r="Y24" i="1"/>
  <c r="Y35" i="1"/>
  <c r="Y55" i="1"/>
  <c r="Y59" i="1"/>
  <c r="Y72" i="1"/>
  <c r="Y79" i="1"/>
  <c r="Y89" i="1"/>
  <c r="Y97" i="1"/>
  <c r="Y103" i="1"/>
  <c r="Y112" i="1"/>
  <c r="BP126" i="1"/>
  <c r="BN126" i="1"/>
  <c r="Z126" i="1"/>
  <c r="BP134" i="1"/>
  <c r="BN134" i="1"/>
  <c r="Z134" i="1"/>
  <c r="BP142" i="1"/>
  <c r="BN142" i="1"/>
  <c r="Z142" i="1"/>
  <c r="Y146" i="1"/>
  <c r="BP150" i="1"/>
  <c r="BN150" i="1"/>
  <c r="Z150" i="1"/>
  <c r="Z151" i="1" s="1"/>
  <c r="Y152" i="1"/>
  <c r="Y158" i="1"/>
  <c r="BP155" i="1"/>
  <c r="BN155" i="1"/>
  <c r="Z155" i="1"/>
  <c r="Z157" i="1" s="1"/>
  <c r="BP176" i="1"/>
  <c r="BN176" i="1"/>
  <c r="Z176" i="1"/>
  <c r="Z180" i="1" s="1"/>
  <c r="Y180" i="1"/>
  <c r="Z186" i="1"/>
  <c r="BP184" i="1"/>
  <c r="BN184" i="1"/>
  <c r="Z184" i="1"/>
  <c r="BP197" i="1"/>
  <c r="BN197" i="1"/>
  <c r="Z197" i="1"/>
  <c r="BP201" i="1"/>
  <c r="BN201" i="1"/>
  <c r="Z201" i="1"/>
  <c r="BP218" i="1"/>
  <c r="BN218" i="1"/>
  <c r="Z218" i="1"/>
  <c r="Z225" i="1" s="1"/>
  <c r="BP222" i="1"/>
  <c r="BN222" i="1"/>
  <c r="Z222" i="1"/>
  <c r="BP230" i="1"/>
  <c r="BN230" i="1"/>
  <c r="Z230" i="1"/>
  <c r="BP234" i="1"/>
  <c r="BN234" i="1"/>
  <c r="Z234" i="1"/>
  <c r="BP238" i="1"/>
  <c r="BN238" i="1"/>
  <c r="Z238" i="1"/>
  <c r="Y240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Z272" i="1" s="1"/>
  <c r="BP269" i="1"/>
  <c r="BN269" i="1"/>
  <c r="Z269" i="1"/>
  <c r="BP282" i="1"/>
  <c r="BN282" i="1"/>
  <c r="Z282" i="1"/>
  <c r="BP286" i="1"/>
  <c r="BN286" i="1"/>
  <c r="Z286" i="1"/>
  <c r="Y290" i="1"/>
  <c r="Z302" i="1"/>
  <c r="BP300" i="1"/>
  <c r="BN300" i="1"/>
  <c r="Z300" i="1"/>
  <c r="BP308" i="1"/>
  <c r="BN308" i="1"/>
  <c r="Z308" i="1"/>
  <c r="Y312" i="1"/>
  <c r="BP338" i="1"/>
  <c r="BN338" i="1"/>
  <c r="Z338" i="1"/>
  <c r="Z339" i="1" s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Z349" i="1" s="1"/>
  <c r="BP357" i="1"/>
  <c r="BN357" i="1"/>
  <c r="Z357" i="1"/>
  <c r="BP361" i="1"/>
  <c r="BN361" i="1"/>
  <c r="Z361" i="1"/>
  <c r="Y363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BP395" i="1"/>
  <c r="BN395" i="1"/>
  <c r="Z395" i="1"/>
  <c r="Z397" i="1" s="1"/>
  <c r="BP414" i="1"/>
  <c r="BN414" i="1"/>
  <c r="Z414" i="1"/>
  <c r="Z424" i="1" s="1"/>
  <c r="BP418" i="1"/>
  <c r="BN418" i="1"/>
  <c r="Z418" i="1"/>
  <c r="BP422" i="1"/>
  <c r="BN422" i="1"/>
  <c r="Z422" i="1"/>
  <c r="BP434" i="1"/>
  <c r="BN434" i="1"/>
  <c r="Z434" i="1"/>
  <c r="Y436" i="1"/>
  <c r="Y441" i="1"/>
  <c r="BP438" i="1"/>
  <c r="BN438" i="1"/>
  <c r="Z438" i="1"/>
  <c r="Z440" i="1" s="1"/>
  <c r="BP515" i="1"/>
  <c r="BN515" i="1"/>
  <c r="Z515" i="1"/>
  <c r="BP518" i="1"/>
  <c r="BN518" i="1"/>
  <c r="Z518" i="1"/>
  <c r="Y520" i="1"/>
  <c r="Y523" i="1"/>
  <c r="BP522" i="1"/>
  <c r="BN522" i="1"/>
  <c r="Z522" i="1"/>
  <c r="Z523" i="1" s="1"/>
  <c r="Y524" i="1"/>
  <c r="Y527" i="1"/>
  <c r="BP526" i="1"/>
  <c r="BN526" i="1"/>
  <c r="Z526" i="1"/>
  <c r="Z527" i="1" s="1"/>
  <c r="Y528" i="1"/>
  <c r="AA662" i="1"/>
  <c r="Y535" i="1"/>
  <c r="BP531" i="1"/>
  <c r="BN531" i="1"/>
  <c r="Z531" i="1"/>
  <c r="BP534" i="1"/>
  <c r="BN534" i="1"/>
  <c r="Z534" i="1"/>
  <c r="Y536" i="1"/>
  <c r="Y540" i="1"/>
  <c r="BP539" i="1"/>
  <c r="BN539" i="1"/>
  <c r="Z539" i="1"/>
  <c r="Z540" i="1" s="1"/>
  <c r="AB662" i="1"/>
  <c r="Y541" i="1"/>
  <c r="AC662" i="1"/>
  <c r="Y557" i="1"/>
  <c r="BP545" i="1"/>
  <c r="BN545" i="1"/>
  <c r="Z545" i="1"/>
  <c r="BP549" i="1"/>
  <c r="BN549" i="1"/>
  <c r="Z549" i="1"/>
  <c r="BP552" i="1"/>
  <c r="BN552" i="1"/>
  <c r="Z552" i="1"/>
  <c r="Y556" i="1"/>
  <c r="BP560" i="1"/>
  <c r="BN560" i="1"/>
  <c r="Z560" i="1"/>
  <c r="Z562" i="1" s="1"/>
  <c r="Y563" i="1"/>
  <c r="BP567" i="1"/>
  <c r="BN567" i="1"/>
  <c r="Z567" i="1"/>
  <c r="BP571" i="1"/>
  <c r="BN571" i="1"/>
  <c r="Z571" i="1"/>
  <c r="P662" i="1"/>
  <c r="F9" i="1"/>
  <c r="J9" i="1"/>
  <c r="Z22" i="1"/>
  <c r="Z23" i="1" s="1"/>
  <c r="BN22" i="1"/>
  <c r="BP22" i="1"/>
  <c r="Y23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BN101" i="1"/>
  <c r="E662" i="1"/>
  <c r="Z108" i="1"/>
  <c r="Z111" i="1" s="1"/>
  <c r="BN108" i="1"/>
  <c r="Z110" i="1"/>
  <c r="BN110" i="1"/>
  <c r="Y111" i="1"/>
  <c r="Z114" i="1"/>
  <c r="BN114" i="1"/>
  <c r="BP114" i="1"/>
  <c r="Z116" i="1"/>
  <c r="BN116" i="1"/>
  <c r="BP117" i="1"/>
  <c r="BN117" i="1"/>
  <c r="Y119" i="1"/>
  <c r="BP124" i="1"/>
  <c r="BN124" i="1"/>
  <c r="Z124" i="1"/>
  <c r="Z128" i="1" s="1"/>
  <c r="Y128" i="1"/>
  <c r="BP133" i="1"/>
  <c r="BN133" i="1"/>
  <c r="Z133" i="1"/>
  <c r="Z136" i="1" s="1"/>
  <c r="BP135" i="1"/>
  <c r="BN135" i="1"/>
  <c r="Z135" i="1"/>
  <c r="Y137" i="1"/>
  <c r="Y147" i="1"/>
  <c r="BP139" i="1"/>
  <c r="BN139" i="1"/>
  <c r="Z139" i="1"/>
  <c r="Z146" i="1" s="1"/>
  <c r="BP144" i="1"/>
  <c r="BN144" i="1"/>
  <c r="Z144" i="1"/>
  <c r="Y151" i="1"/>
  <c r="Y157" i="1"/>
  <c r="BP161" i="1"/>
  <c r="BN161" i="1"/>
  <c r="Z161" i="1"/>
  <c r="Z162" i="1" s="1"/>
  <c r="Y163" i="1"/>
  <c r="Y168" i="1"/>
  <c r="BP165" i="1"/>
  <c r="BN165" i="1"/>
  <c r="Z165" i="1"/>
  <c r="Z167" i="1" s="1"/>
  <c r="Y181" i="1"/>
  <c r="BP178" i="1"/>
  <c r="BN178" i="1"/>
  <c r="Z178" i="1"/>
  <c r="Y187" i="1"/>
  <c r="Y186" i="1"/>
  <c r="I662" i="1"/>
  <c r="Y192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8" i="1"/>
  <c r="BN208" i="1"/>
  <c r="Z208" i="1"/>
  <c r="Z209" i="1" s="1"/>
  <c r="Y210" i="1"/>
  <c r="Y215" i="1"/>
  <c r="BP212" i="1"/>
  <c r="BN212" i="1"/>
  <c r="Z212" i="1"/>
  <c r="Z214" i="1" s="1"/>
  <c r="Y225" i="1"/>
  <c r="BP220" i="1"/>
  <c r="BN220" i="1"/>
  <c r="Z220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7" i="1"/>
  <c r="BN267" i="1"/>
  <c r="Z267" i="1"/>
  <c r="BP271" i="1"/>
  <c r="BN271" i="1"/>
  <c r="Z271" i="1"/>
  <c r="Y273" i="1"/>
  <c r="BP281" i="1"/>
  <c r="BN281" i="1"/>
  <c r="Z281" i="1"/>
  <c r="BP284" i="1"/>
  <c r="BN284" i="1"/>
  <c r="Z284" i="1"/>
  <c r="Z290" i="1" s="1"/>
  <c r="BP288" i="1"/>
  <c r="BN288" i="1"/>
  <c r="Z288" i="1"/>
  <c r="Y303" i="1"/>
  <c r="Y302" i="1"/>
  <c r="BP307" i="1"/>
  <c r="BN307" i="1"/>
  <c r="Z307" i="1"/>
  <c r="BP310" i="1"/>
  <c r="BN310" i="1"/>
  <c r="Z310" i="1"/>
  <c r="Z312" i="1" s="1"/>
  <c r="Y339" i="1"/>
  <c r="Y349" i="1"/>
  <c r="BP355" i="1"/>
  <c r="BN355" i="1"/>
  <c r="Z355" i="1"/>
  <c r="BP359" i="1"/>
  <c r="BN359" i="1"/>
  <c r="Z359" i="1"/>
  <c r="BP367" i="1"/>
  <c r="BN367" i="1"/>
  <c r="Z367" i="1"/>
  <c r="Y378" i="1"/>
  <c r="BP375" i="1"/>
  <c r="BN375" i="1"/>
  <c r="Z375" i="1"/>
  <c r="BP383" i="1"/>
  <c r="BN383" i="1"/>
  <c r="Z383" i="1"/>
  <c r="Y385" i="1"/>
  <c r="Z391" i="1"/>
  <c r="BP389" i="1"/>
  <c r="BN389" i="1"/>
  <c r="Z389" i="1"/>
  <c r="Y398" i="1"/>
  <c r="Y397" i="1"/>
  <c r="Z408" i="1"/>
  <c r="BP406" i="1"/>
  <c r="BN406" i="1"/>
  <c r="Z406" i="1"/>
  <c r="BP416" i="1"/>
  <c r="BN416" i="1"/>
  <c r="Z416" i="1"/>
  <c r="BP420" i="1"/>
  <c r="BN420" i="1"/>
  <c r="Z420" i="1"/>
  <c r="Y424" i="1"/>
  <c r="BP428" i="1"/>
  <c r="BN428" i="1"/>
  <c r="Z428" i="1"/>
  <c r="Y430" i="1"/>
  <c r="Y435" i="1"/>
  <c r="BP432" i="1"/>
  <c r="BN432" i="1"/>
  <c r="Z432" i="1"/>
  <c r="Z435" i="1" s="1"/>
  <c r="Y440" i="1"/>
  <c r="Y451" i="1"/>
  <c r="BP444" i="1"/>
  <c r="BN444" i="1"/>
  <c r="Z444" i="1"/>
  <c r="Y452" i="1"/>
  <c r="BP448" i="1"/>
  <c r="BN448" i="1"/>
  <c r="Z448" i="1"/>
  <c r="Z464" i="1"/>
  <c r="BP460" i="1"/>
  <c r="BN460" i="1"/>
  <c r="Z460" i="1"/>
  <c r="Y464" i="1"/>
  <c r="BP478" i="1"/>
  <c r="BN478" i="1"/>
  <c r="Z478" i="1"/>
  <c r="Z496" i="1" s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Z501" i="1"/>
  <c r="BP601" i="1"/>
  <c r="BN601" i="1"/>
  <c r="Z601" i="1"/>
  <c r="BP603" i="1"/>
  <c r="BN603" i="1"/>
  <c r="Z603" i="1"/>
  <c r="Y605" i="1"/>
  <c r="Y625" i="1"/>
  <c r="BP617" i="1"/>
  <c r="BN617" i="1"/>
  <c r="Z617" i="1"/>
  <c r="Y626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39" i="1"/>
  <c r="Y646" i="1"/>
  <c r="BP645" i="1"/>
  <c r="BN645" i="1"/>
  <c r="Z645" i="1"/>
  <c r="Z646" i="1" s="1"/>
  <c r="Y647" i="1"/>
  <c r="G662" i="1"/>
  <c r="X662" i="1"/>
  <c r="F662" i="1"/>
  <c r="Y129" i="1"/>
  <c r="H662" i="1"/>
  <c r="Y173" i="1"/>
  <c r="J662" i="1"/>
  <c r="Y209" i="1"/>
  <c r="L662" i="1"/>
  <c r="Y272" i="1"/>
  <c r="M662" i="1"/>
  <c r="Y291" i="1"/>
  <c r="Y296" i="1"/>
  <c r="Q662" i="1"/>
  <c r="Y313" i="1"/>
  <c r="Y318" i="1"/>
  <c r="S662" i="1"/>
  <c r="Y331" i="1"/>
  <c r="U662" i="1"/>
  <c r="Y362" i="1"/>
  <c r="V662" i="1"/>
  <c r="Y403" i="1"/>
  <c r="W662" i="1"/>
  <c r="Y425" i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Y502" i="1"/>
  <c r="Y507" i="1"/>
  <c r="BP504" i="1"/>
  <c r="BN504" i="1"/>
  <c r="Z504" i="1"/>
  <c r="Z506" i="1" s="1"/>
  <c r="Z662" i="1"/>
  <c r="Y519" i="1"/>
  <c r="BP517" i="1"/>
  <c r="BN517" i="1"/>
  <c r="Z517" i="1"/>
  <c r="Z519" i="1" s="1"/>
  <c r="BP533" i="1"/>
  <c r="BN533" i="1"/>
  <c r="Z533" i="1"/>
  <c r="BP547" i="1"/>
  <c r="BN547" i="1"/>
  <c r="Z547" i="1"/>
  <c r="BP551" i="1"/>
  <c r="BN551" i="1"/>
  <c r="Z551" i="1"/>
  <c r="BP553" i="1"/>
  <c r="BN553" i="1"/>
  <c r="Z553" i="1"/>
  <c r="Y562" i="1"/>
  <c r="BP561" i="1"/>
  <c r="BN561" i="1"/>
  <c r="Z561" i="1"/>
  <c r="Y575" i="1"/>
  <c r="BP565" i="1"/>
  <c r="BN565" i="1"/>
  <c r="Z565" i="1"/>
  <c r="BP570" i="1"/>
  <c r="BN570" i="1"/>
  <c r="Z570" i="1"/>
  <c r="Y574" i="1"/>
  <c r="Z580" i="1"/>
  <c r="BP578" i="1"/>
  <c r="BN578" i="1"/>
  <c r="Z578" i="1"/>
  <c r="Y662" i="1"/>
  <c r="Y475" i="1"/>
  <c r="Y512" i="1"/>
  <c r="Y585" i="1"/>
  <c r="BP583" i="1"/>
  <c r="BN583" i="1"/>
  <c r="BP584" i="1"/>
  <c r="BN584" i="1"/>
  <c r="Z584" i="1"/>
  <c r="Z585" i="1" s="1"/>
  <c r="Y586" i="1"/>
  <c r="Y604" i="1"/>
  <c r="BP600" i="1"/>
  <c r="BN600" i="1"/>
  <c r="Z600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AE662" i="1"/>
  <c r="Y638" i="1"/>
  <c r="BP636" i="1"/>
  <c r="BN636" i="1"/>
  <c r="Z636" i="1"/>
  <c r="Z638" i="1" s="1"/>
  <c r="AD662" i="1"/>
  <c r="Z625" i="1" l="1"/>
  <c r="Y653" i="1"/>
  <c r="Z384" i="1"/>
  <c r="Z259" i="1"/>
  <c r="Y656" i="1"/>
  <c r="Z535" i="1"/>
  <c r="Z604" i="1"/>
  <c r="Z574" i="1"/>
  <c r="Z451" i="1"/>
  <c r="Z362" i="1"/>
  <c r="Z239" i="1"/>
  <c r="Z203" i="1"/>
  <c r="Z119" i="1"/>
  <c r="Z72" i="1"/>
  <c r="Z657" i="1" s="1"/>
  <c r="Z35" i="1"/>
  <c r="Y654" i="1"/>
  <c r="Z556" i="1"/>
  <c r="Z247" i="1"/>
  <c r="Y652" i="1"/>
  <c r="Y655" i="1" l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<sst xmlns="http://schemas.openxmlformats.org/spreadsheetml/2006/main" count="3077" uniqueCount="1090">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</sst>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6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100</v>
      </c>
      <c r="Y107" s="762">
        <f>IFERROR(IF(X107="",0,CEILING((X107/$H107),1)*$H107),"")</f>
        <v>108</v>
      </c>
      <c r="Z107" s="36">
        <f>IFERROR(IF(Y107=0,"",ROUNDUP(Y107/H107,0)*0.02175),"")</f>
        <v>0.21749999999999997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104.44444444444444</v>
      </c>
      <c r="BN107" s="64">
        <f>IFERROR(Y107*I107/H107,"0")</f>
        <v>112.8</v>
      </c>
      <c r="BO107" s="64">
        <f>IFERROR(1/J107*(X107/H107),"0")</f>
        <v>0.16534391534391535</v>
      </c>
      <c r="BP107" s="64">
        <f>IFERROR(1/J107*(Y107/H107),"0")</f>
        <v>0.17857142857142855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9.2592592592592595</v>
      </c>
      <c r="Y111" s="763">
        <f>IFERROR(Y107/H107,"0")+IFERROR(Y108/H108,"0")+IFERROR(Y109/H109,"0")+IFERROR(Y110/H110,"0")</f>
        <v>10</v>
      </c>
      <c r="Z111" s="763">
        <f>IFERROR(IF(Z107="",0,Z107),"0")+IFERROR(IF(Z108="",0,Z108),"0")+IFERROR(IF(Z109="",0,Z109),"0")+IFERROR(IF(Z110="",0,Z110),"0")</f>
        <v>0.21749999999999997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100</v>
      </c>
      <c r="Y112" s="763">
        <f>IFERROR(SUM(Y107:Y110),"0")</f>
        <v>108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100</v>
      </c>
      <c r="Y124" s="762">
        <f>IFERROR(IF(X124="",0,CEILING((X124/$H124),1)*$H124),"")</f>
        <v>100.8</v>
      </c>
      <c r="Z124" s="36">
        <f>IFERROR(IF(Y124=0,"",ROUNDUP(Y124/H124,0)*0.02175),"")</f>
        <v>0.19574999999999998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104.28571428571429</v>
      </c>
      <c r="BN124" s="64">
        <f>IFERROR(Y124*I124/H124,"0")</f>
        <v>105.12</v>
      </c>
      <c r="BO124" s="64">
        <f>IFERROR(1/J124*(X124/H124),"0")</f>
        <v>0.15943877551020408</v>
      </c>
      <c r="BP124" s="64">
        <f>IFERROR(1/J124*(Y124/H124),"0")</f>
        <v>0.1607142857142857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8.9285714285714288</v>
      </c>
      <c r="Y128" s="763">
        <f>IFERROR(Y123/H123,"0")+IFERROR(Y124/H124,"0")+IFERROR(Y125/H125,"0")+IFERROR(Y126/H126,"0")+IFERROR(Y127/H127,"0")</f>
        <v>9</v>
      </c>
      <c r="Z128" s="763">
        <f>IFERROR(IF(Z123="",0,Z123),"0")+IFERROR(IF(Z124="",0,Z124),"0")+IFERROR(IF(Z125="",0,Z125),"0")+IFERROR(IF(Z126="",0,Z126),"0")+IFERROR(IF(Z127="",0,Z127),"0")</f>
        <v>0.19574999999999998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100</v>
      </c>
      <c r="Y129" s="763">
        <f>IFERROR(SUM(Y123:Y127),"0")</f>
        <v>100.8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400</v>
      </c>
      <c r="Y234" s="762">
        <f t="shared" si="41"/>
        <v>400.8</v>
      </c>
      <c r="Z234" s="36">
        <f t="shared" si="46"/>
        <v>1.2575100000000001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445.33333333333331</v>
      </c>
      <c r="BN234" s="64">
        <f t="shared" si="43"/>
        <v>446.2240000000001</v>
      </c>
      <c r="BO234" s="64">
        <f t="shared" si="44"/>
        <v>1.0683760683760684</v>
      </c>
      <c r="BP234" s="64">
        <f t="shared" si="45"/>
        <v>1.0705128205128205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166.66666666666669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167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1.2575100000000001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400</v>
      </c>
      <c r="Y240" s="763">
        <f>IFERROR(SUM(Y228:Y238),"0")</f>
        <v>400.8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500</v>
      </c>
      <c r="Y414" s="762">
        <f t="shared" si="77"/>
        <v>510</v>
      </c>
      <c r="Z414" s="36">
        <f>IFERROR(IF(Y414=0,"",ROUNDUP(Y414/H414,0)*0.02175),"")</f>
        <v>0.73949999999999994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516</v>
      </c>
      <c r="BN414" s="64">
        <f t="shared" si="79"/>
        <v>526.32000000000005</v>
      </c>
      <c r="BO414" s="64">
        <f t="shared" si="80"/>
        <v>0.69444444444444442</v>
      </c>
      <c r="BP414" s="64">
        <f t="shared" si="81"/>
        <v>0.70833333333333326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800</v>
      </c>
      <c r="Y416" s="762">
        <f t="shared" si="77"/>
        <v>810</v>
      </c>
      <c r="Z416" s="36">
        <f>IFERROR(IF(Y416=0,"",ROUNDUP(Y416/H416,0)*0.02175),"")</f>
        <v>1.1744999999999999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825.6</v>
      </c>
      <c r="BN416" s="64">
        <f t="shared" si="79"/>
        <v>835.92000000000007</v>
      </c>
      <c r="BO416" s="64">
        <f t="shared" si="80"/>
        <v>1.1111111111111112</v>
      </c>
      <c r="BP416" s="64">
        <f t="shared" si="81"/>
        <v>1.125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1000</v>
      </c>
      <c r="Y419" s="762">
        <f t="shared" si="77"/>
        <v>1005</v>
      </c>
      <c r="Z419" s="36">
        <f>IFERROR(IF(Y419=0,"",ROUNDUP(Y419/H419,0)*0.02175),"")</f>
        <v>1.4572499999999999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1032</v>
      </c>
      <c r="BN419" s="64">
        <f t="shared" si="79"/>
        <v>1037.1600000000001</v>
      </c>
      <c r="BO419" s="64">
        <f t="shared" si="80"/>
        <v>1.3888888888888888</v>
      </c>
      <c r="BP419" s="64">
        <f t="shared" si="81"/>
        <v>1.3958333333333333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153.33333333333334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155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3.3712499999999999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2300</v>
      </c>
      <c r="Y425" s="763">
        <f>IFERROR(SUM(Y413:Y423),"0")</f>
        <v>2325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1000</v>
      </c>
      <c r="Y427" s="762">
        <f>IFERROR(IF(X427="",0,CEILING((X427/$H427),1)*$H427),"")</f>
        <v>1005</v>
      </c>
      <c r="Z427" s="36">
        <f>IFERROR(IF(Y427=0,"",ROUNDUP(Y427/H427,0)*0.02175),"")</f>
        <v>1.4572499999999999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1032</v>
      </c>
      <c r="BN427" s="64">
        <f>IFERROR(Y427*I427/H427,"0")</f>
        <v>1037.1600000000001</v>
      </c>
      <c r="BO427" s="64">
        <f>IFERROR(1/J427*(X427/H427),"0")</f>
        <v>1.3888888888888888</v>
      </c>
      <c r="BP427" s="64">
        <f>IFERROR(1/J427*(Y427/H427),"0")</f>
        <v>1.3958333333333333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66.666666666666671</v>
      </c>
      <c r="Y429" s="763">
        <f>IFERROR(Y427/H427,"0")+IFERROR(Y428/H428,"0")</f>
        <v>67</v>
      </c>
      <c r="Z429" s="763">
        <f>IFERROR(IF(Z427="",0,Z427),"0")+IFERROR(IF(Z428="",0,Z428),"0")</f>
        <v>1.4572499999999999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1000</v>
      </c>
      <c r="Y430" s="763">
        <f>IFERROR(SUM(Y427:Y428),"0")</f>
        <v>1005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700</v>
      </c>
      <c r="Y459" s="762">
        <f>IFERROR(IF(X459="",0,CEILING((X459/$H459),1)*$H459),"")</f>
        <v>702</v>
      </c>
      <c r="Z459" s="36">
        <f>IFERROR(IF(Y459=0,"",ROUNDUP(Y459/H459,0)*0.02175),"")</f>
        <v>1.9574999999999998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750.61538461538464</v>
      </c>
      <c r="BN459" s="64">
        <f>IFERROR(Y459*I459/H459,"0")</f>
        <v>752.7600000000001</v>
      </c>
      <c r="BO459" s="64">
        <f>IFERROR(1/J459*(X459/H459),"0")</f>
        <v>1.6025641025641026</v>
      </c>
      <c r="BP459" s="64">
        <f>IFERROR(1/J459*(Y459/H459),"0")</f>
        <v>1.607142857142857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89.743589743589752</v>
      </c>
      <c r="Y464" s="763">
        <f>IFERROR(Y459/H459,"0")+IFERROR(Y460/H460,"0")+IFERROR(Y461/H461,"0")+IFERROR(Y462/H462,"0")+IFERROR(Y463/H463,"0")</f>
        <v>90</v>
      </c>
      <c r="Z464" s="763">
        <f>IFERROR(IF(Z459="",0,Z459),"0")+IFERROR(IF(Z460="",0,Z460),"0")+IFERROR(IF(Z461="",0,Z461),"0")+IFERROR(IF(Z462="",0,Z462),"0")+IFERROR(IF(Z463="",0,Z463),"0")</f>
        <v>1.9574999999999998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700</v>
      </c>
      <c r="Y465" s="763">
        <f>IFERROR(SUM(Y459:Y463),"0")</f>
        <v>702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500</v>
      </c>
      <c r="Y548" s="762">
        <f t="shared" si="94"/>
        <v>501.6</v>
      </c>
      <c r="Z548" s="36">
        <f t="shared" si="95"/>
        <v>1.1362000000000001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534.09090909090912</v>
      </c>
      <c r="BN548" s="64">
        <f t="shared" si="97"/>
        <v>535.79999999999995</v>
      </c>
      <c r="BO548" s="64">
        <f t="shared" si="98"/>
        <v>0.91054778554778548</v>
      </c>
      <c r="BP548" s="64">
        <f t="shared" si="99"/>
        <v>0.91346153846153855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94.696969696969688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95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1.1362000000000001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500</v>
      </c>
      <c r="Y557" s="763">
        <f>IFERROR(SUM(Y545:Y555),"0")</f>
        <v>501.6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0</v>
      </c>
      <c r="Y574" s="763">
        <f>IFERROR(Y565/H565,"0")+IFERROR(Y566/H566,"0")+IFERROR(Y567/H567,"0")+IFERROR(Y568/H568,"0")+IFERROR(Y569/H569,"0")+IFERROR(Y570/H570,"0")+IFERROR(Y571/H571,"0")+IFERROR(Y572/H572,"0")+IFERROR(Y573/H573,"0")</f>
        <v>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0</v>
      </c>
      <c r="Y575" s="763">
        <f>IFERROR(SUM(Y565:Y573),"0")</f>
        <v>0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5100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5143.2000000000007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5344.3697857697853</v>
      </c>
      <c r="Y653" s="763">
        <f>IFERROR(SUM(BN22:BN649),"0")</f>
        <v>5389.264000000001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9</v>
      </c>
      <c r="Y654" s="38">
        <f>ROUNDUP(SUM(BP22:BP649),0)</f>
        <v>9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5569.3697857697853</v>
      </c>
      <c r="Y655" s="763">
        <f>GrossWeightTotalR+PalletQtyTotalR*25</f>
        <v>5614.264000000001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589.29505679505678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593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9.5929599999999997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108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100.8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400.8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3330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702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501.6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2024-11-08T08:15:03Z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