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D77089-D27D-4F1E-8B1A-20A8CA7020E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Z592" i="1" s="1"/>
  <c r="Z593" i="1" s="1"/>
  <c r="X590" i="1"/>
  <c r="X589" i="1"/>
  <c r="BO588" i="1"/>
  <c r="BM588" i="1"/>
  <c r="Y588" i="1"/>
  <c r="BN588" i="1" s="1"/>
  <c r="BP587" i="1"/>
  <c r="BO587" i="1"/>
  <c r="BN587" i="1"/>
  <c r="BM587" i="1"/>
  <c r="Z587" i="1"/>
  <c r="Y587" i="1"/>
  <c r="Y589" i="1" s="1"/>
  <c r="X584" i="1"/>
  <c r="X583" i="1"/>
  <c r="BO582" i="1"/>
  <c r="BM582" i="1"/>
  <c r="Y582" i="1"/>
  <c r="BN582" i="1" s="1"/>
  <c r="BO581" i="1"/>
  <c r="BM581" i="1"/>
  <c r="Y581" i="1"/>
  <c r="BP581" i="1" s="1"/>
  <c r="BO580" i="1"/>
  <c r="BM580" i="1"/>
  <c r="Y580" i="1"/>
  <c r="BN580" i="1" s="1"/>
  <c r="BO579" i="1"/>
  <c r="BM579" i="1"/>
  <c r="Y579" i="1"/>
  <c r="X577" i="1"/>
  <c r="X576" i="1"/>
  <c r="BP575" i="1"/>
  <c r="BO575" i="1"/>
  <c r="BN575" i="1"/>
  <c r="BM575" i="1"/>
  <c r="Z575" i="1"/>
  <c r="Y575" i="1"/>
  <c r="BO574" i="1"/>
  <c r="BM574" i="1"/>
  <c r="Y574" i="1"/>
  <c r="BN574" i="1" s="1"/>
  <c r="BO573" i="1"/>
  <c r="BM573" i="1"/>
  <c r="Y573" i="1"/>
  <c r="BO572" i="1"/>
  <c r="BM572" i="1"/>
  <c r="Y572" i="1"/>
  <c r="X570" i="1"/>
  <c r="X569" i="1"/>
  <c r="BO568" i="1"/>
  <c r="BM568" i="1"/>
  <c r="Y568" i="1"/>
  <c r="BP568" i="1" s="1"/>
  <c r="BO567" i="1"/>
  <c r="BM567" i="1"/>
  <c r="Y567" i="1"/>
  <c r="BN567" i="1" s="1"/>
  <c r="BO566" i="1"/>
  <c r="BM566" i="1"/>
  <c r="Y566" i="1"/>
  <c r="BP566" i="1" s="1"/>
  <c r="BO565" i="1"/>
  <c r="BM565" i="1"/>
  <c r="Y565" i="1"/>
  <c r="BO564" i="1"/>
  <c r="BM564" i="1"/>
  <c r="Y564" i="1"/>
  <c r="BP564" i="1" s="1"/>
  <c r="BO563" i="1"/>
  <c r="BM563" i="1"/>
  <c r="Z563" i="1"/>
  <c r="Y563" i="1"/>
  <c r="BN563" i="1" s="1"/>
  <c r="BO562" i="1"/>
  <c r="BM562" i="1"/>
  <c r="Y562" i="1"/>
  <c r="BP562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N555" i="1" s="1"/>
  <c r="X553" i="1"/>
  <c r="X552" i="1"/>
  <c r="BO551" i="1"/>
  <c r="BM551" i="1"/>
  <c r="Y551" i="1"/>
  <c r="BP551" i="1" s="1"/>
  <c r="BO550" i="1"/>
  <c r="BM550" i="1"/>
  <c r="Y550" i="1"/>
  <c r="BO549" i="1"/>
  <c r="BM549" i="1"/>
  <c r="Y549" i="1"/>
  <c r="BP549" i="1" s="1"/>
  <c r="BO548" i="1"/>
  <c r="BM548" i="1"/>
  <c r="Y548" i="1"/>
  <c r="BN548" i="1" s="1"/>
  <c r="BO547" i="1"/>
  <c r="BM547" i="1"/>
  <c r="Y547" i="1"/>
  <c r="BP547" i="1" s="1"/>
  <c r="BO546" i="1"/>
  <c r="BM546" i="1"/>
  <c r="Y546" i="1"/>
  <c r="BN546" i="1" s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BN538" i="1" s="1"/>
  <c r="P538" i="1"/>
  <c r="X536" i="1"/>
  <c r="X535" i="1"/>
  <c r="BO534" i="1"/>
  <c r="BM534" i="1"/>
  <c r="Y534" i="1"/>
  <c r="BN534" i="1" s="1"/>
  <c r="P534" i="1"/>
  <c r="BO533" i="1"/>
  <c r="BM533" i="1"/>
  <c r="Y533" i="1"/>
  <c r="BP533" i="1" s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Z523" i="1" s="1"/>
  <c r="P523" i="1"/>
  <c r="X521" i="1"/>
  <c r="X520" i="1"/>
  <c r="BO519" i="1"/>
  <c r="BM519" i="1"/>
  <c r="Y519" i="1"/>
  <c r="BN519" i="1" s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Z512" i="1"/>
  <c r="Y512" i="1"/>
  <c r="BN512" i="1" s="1"/>
  <c r="P512" i="1"/>
  <c r="BO511" i="1"/>
  <c r="BM511" i="1"/>
  <c r="Y511" i="1"/>
  <c r="BN511" i="1" s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Z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Y474" i="1"/>
  <c r="X474" i="1"/>
  <c r="X473" i="1"/>
  <c r="BO472" i="1"/>
  <c r="BM472" i="1"/>
  <c r="Y472" i="1"/>
  <c r="P472" i="1"/>
  <c r="X470" i="1"/>
  <c r="X469" i="1"/>
  <c r="BO468" i="1"/>
  <c r="BM468" i="1"/>
  <c r="Z468" i="1"/>
  <c r="Y468" i="1"/>
  <c r="BN468" i="1" s="1"/>
  <c r="P468" i="1"/>
  <c r="BO467" i="1"/>
  <c r="BM467" i="1"/>
  <c r="Y467" i="1"/>
  <c r="P467" i="1"/>
  <c r="X465" i="1"/>
  <c r="X464" i="1"/>
  <c r="BO463" i="1"/>
  <c r="BM463" i="1"/>
  <c r="Y463" i="1"/>
  <c r="BN463" i="1" s="1"/>
  <c r="P463" i="1"/>
  <c r="BO462" i="1"/>
  <c r="BM462" i="1"/>
  <c r="Y462" i="1"/>
  <c r="BN462" i="1" s="1"/>
  <c r="P462" i="1"/>
  <c r="BO461" i="1"/>
  <c r="BM461" i="1"/>
  <c r="Y461" i="1"/>
  <c r="P461" i="1"/>
  <c r="BO460" i="1"/>
  <c r="BM460" i="1"/>
  <c r="Z460" i="1"/>
  <c r="Y460" i="1"/>
  <c r="BN460" i="1" s="1"/>
  <c r="P460" i="1"/>
  <c r="BO459" i="1"/>
  <c r="BM459" i="1"/>
  <c r="Y459" i="1"/>
  <c r="BN459" i="1" s="1"/>
  <c r="P459" i="1"/>
  <c r="BO458" i="1"/>
  <c r="BM458" i="1"/>
  <c r="Y458" i="1"/>
  <c r="BN458" i="1" s="1"/>
  <c r="P458" i="1"/>
  <c r="BO457" i="1"/>
  <c r="BM457" i="1"/>
  <c r="Y457" i="1"/>
  <c r="P457" i="1"/>
  <c r="BO456" i="1"/>
  <c r="BM456" i="1"/>
  <c r="Z456" i="1"/>
  <c r="Y456" i="1"/>
  <c r="BN456" i="1" s="1"/>
  <c r="BO455" i="1"/>
  <c r="BM455" i="1"/>
  <c r="Y455" i="1"/>
  <c r="BN455" i="1" s="1"/>
  <c r="P455" i="1"/>
  <c r="BO454" i="1"/>
  <c r="BM454" i="1"/>
  <c r="Y454" i="1"/>
  <c r="P454" i="1"/>
  <c r="BP453" i="1"/>
  <c r="BO453" i="1"/>
  <c r="BM453" i="1"/>
  <c r="Y453" i="1"/>
  <c r="P453" i="1"/>
  <c r="BO452" i="1"/>
  <c r="BM452" i="1"/>
  <c r="Y452" i="1"/>
  <c r="P452" i="1"/>
  <c r="BO451" i="1"/>
  <c r="BM451" i="1"/>
  <c r="Y451" i="1"/>
  <c r="BN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N447" i="1" s="1"/>
  <c r="P447" i="1"/>
  <c r="BO446" i="1"/>
  <c r="BM446" i="1"/>
  <c r="Y446" i="1"/>
  <c r="P446" i="1"/>
  <c r="BO445" i="1"/>
  <c r="BM445" i="1"/>
  <c r="Y445" i="1"/>
  <c r="P445" i="1"/>
  <c r="BO444" i="1"/>
  <c r="BM444" i="1"/>
  <c r="Z444" i="1"/>
  <c r="Y444" i="1"/>
  <c r="P444" i="1"/>
  <c r="X442" i="1"/>
  <c r="X441" i="1"/>
  <c r="BO440" i="1"/>
  <c r="BM440" i="1"/>
  <c r="Y440" i="1"/>
  <c r="Z440" i="1" s="1"/>
  <c r="Z441" i="1" s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BN417" i="1" s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Z414" i="1"/>
  <c r="Y414" i="1"/>
  <c r="BN414" i="1" s="1"/>
  <c r="P414" i="1"/>
  <c r="BO413" i="1"/>
  <c r="BM413" i="1"/>
  <c r="Y413" i="1"/>
  <c r="BN413" i="1" s="1"/>
  <c r="P413" i="1"/>
  <c r="BO412" i="1"/>
  <c r="BM412" i="1"/>
  <c r="Y412" i="1"/>
  <c r="BP412" i="1" s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BN405" i="1" s="1"/>
  <c r="P405" i="1"/>
  <c r="X403" i="1"/>
  <c r="X402" i="1"/>
  <c r="BO401" i="1"/>
  <c r="BM401" i="1"/>
  <c r="Y401" i="1"/>
  <c r="BN401" i="1" s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Z394" i="1"/>
  <c r="Y394" i="1"/>
  <c r="BN394" i="1" s="1"/>
  <c r="P394" i="1"/>
  <c r="X392" i="1"/>
  <c r="X391" i="1"/>
  <c r="BO390" i="1"/>
  <c r="BM390" i="1"/>
  <c r="Y390" i="1"/>
  <c r="P390" i="1"/>
  <c r="BO389" i="1"/>
  <c r="BM389" i="1"/>
  <c r="Y389" i="1"/>
  <c r="BN389" i="1" s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BN385" i="1" s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N381" i="1" s="1"/>
  <c r="P381" i="1"/>
  <c r="BO380" i="1"/>
  <c r="BM380" i="1"/>
  <c r="Y380" i="1"/>
  <c r="BN380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Z372" i="1" s="1"/>
  <c r="P372" i="1"/>
  <c r="X370" i="1"/>
  <c r="X369" i="1"/>
  <c r="BP368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Y359" i="1" s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N348" i="1" s="1"/>
  <c r="P348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BN340" i="1" s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N328" i="1" s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N324" i="1" s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O321" i="1"/>
  <c r="BM321" i="1"/>
  <c r="Y321" i="1"/>
  <c r="U613" i="1" s="1"/>
  <c r="P321" i="1"/>
  <c r="X318" i="1"/>
  <c r="X317" i="1"/>
  <c r="BO316" i="1"/>
  <c r="BM316" i="1"/>
  <c r="Y316" i="1"/>
  <c r="BN316" i="1" s="1"/>
  <c r="P316" i="1"/>
  <c r="BO315" i="1"/>
  <c r="BM315" i="1"/>
  <c r="Y315" i="1"/>
  <c r="P315" i="1"/>
  <c r="X313" i="1"/>
  <c r="X312" i="1"/>
  <c r="BO311" i="1"/>
  <c r="BM311" i="1"/>
  <c r="Y311" i="1"/>
  <c r="Y3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N297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Z290" i="1" s="1"/>
  <c r="P290" i="1"/>
  <c r="X287" i="1"/>
  <c r="X286" i="1"/>
  <c r="BO285" i="1"/>
  <c r="BM285" i="1"/>
  <c r="Y285" i="1"/>
  <c r="P285" i="1"/>
  <c r="X282" i="1"/>
  <c r="X281" i="1"/>
  <c r="BP280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O275" i="1"/>
  <c r="BM275" i="1"/>
  <c r="Y275" i="1"/>
  <c r="BN275" i="1" s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Z260" i="1"/>
  <c r="Y260" i="1"/>
  <c r="P260" i="1"/>
  <c r="BO259" i="1"/>
  <c r="BM259" i="1"/>
  <c r="Y259" i="1"/>
  <c r="BN259" i="1" s="1"/>
  <c r="P259" i="1"/>
  <c r="X256" i="1"/>
  <c r="X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Z251" i="1"/>
  <c r="Y251" i="1"/>
  <c r="BN251" i="1" s="1"/>
  <c r="P251" i="1"/>
  <c r="BO250" i="1"/>
  <c r="BM250" i="1"/>
  <c r="Y250" i="1"/>
  <c r="BN250" i="1" s="1"/>
  <c r="P250" i="1"/>
  <c r="BO249" i="1"/>
  <c r="BM249" i="1"/>
  <c r="Y249" i="1"/>
  <c r="P249" i="1"/>
  <c r="BO248" i="1"/>
  <c r="BM248" i="1"/>
  <c r="Z248" i="1"/>
  <c r="Y248" i="1"/>
  <c r="BN248" i="1" s="1"/>
  <c r="P248" i="1"/>
  <c r="BO247" i="1"/>
  <c r="BM247" i="1"/>
  <c r="Y247" i="1"/>
  <c r="Z247" i="1" s="1"/>
  <c r="P247" i="1"/>
  <c r="X244" i="1"/>
  <c r="X243" i="1"/>
  <c r="BO242" i="1"/>
  <c r="BM242" i="1"/>
  <c r="Y242" i="1"/>
  <c r="BN242" i="1" s="1"/>
  <c r="P242" i="1"/>
  <c r="BO241" i="1"/>
  <c r="BM241" i="1"/>
  <c r="Y241" i="1"/>
  <c r="BN241" i="1" s="1"/>
  <c r="P241" i="1"/>
  <c r="BO240" i="1"/>
  <c r="BM240" i="1"/>
  <c r="Y240" i="1"/>
  <c r="P240" i="1"/>
  <c r="BO239" i="1"/>
  <c r="BM239" i="1"/>
  <c r="Z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BN234" i="1" s="1"/>
  <c r="P234" i="1"/>
  <c r="BO233" i="1"/>
  <c r="BM233" i="1"/>
  <c r="Y233" i="1"/>
  <c r="P233" i="1"/>
  <c r="BO232" i="1"/>
  <c r="BM232" i="1"/>
  <c r="Y232" i="1"/>
  <c r="P232" i="1"/>
  <c r="BP231" i="1"/>
  <c r="BO231" i="1"/>
  <c r="BM231" i="1"/>
  <c r="Y231" i="1"/>
  <c r="P231" i="1"/>
  <c r="BO230" i="1"/>
  <c r="BM230" i="1"/>
  <c r="Y230" i="1"/>
  <c r="BN230" i="1" s="1"/>
  <c r="P230" i="1"/>
  <c r="BO229" i="1"/>
  <c r="BM229" i="1"/>
  <c r="Y229" i="1"/>
  <c r="P229" i="1"/>
  <c r="BO228" i="1"/>
  <c r="BM228" i="1"/>
  <c r="Y228" i="1"/>
  <c r="P228" i="1"/>
  <c r="BO227" i="1"/>
  <c r="BM227" i="1"/>
  <c r="Z227" i="1"/>
  <c r="Y227" i="1"/>
  <c r="P227" i="1"/>
  <c r="BO226" i="1"/>
  <c r="BM226" i="1"/>
  <c r="Y226" i="1"/>
  <c r="BN226" i="1" s="1"/>
  <c r="P226" i="1"/>
  <c r="BO225" i="1"/>
  <c r="BM225" i="1"/>
  <c r="Y225" i="1"/>
  <c r="P225" i="1"/>
  <c r="X223" i="1"/>
  <c r="X222" i="1"/>
  <c r="BO221" i="1"/>
  <c r="BM221" i="1"/>
  <c r="Y221" i="1"/>
  <c r="BN221" i="1" s="1"/>
  <c r="P221" i="1"/>
  <c r="BO220" i="1"/>
  <c r="BM220" i="1"/>
  <c r="Y220" i="1"/>
  <c r="P220" i="1"/>
  <c r="BO219" i="1"/>
  <c r="BM219" i="1"/>
  <c r="Z219" i="1"/>
  <c r="Y219" i="1"/>
  <c r="BN219" i="1" s="1"/>
  <c r="P219" i="1"/>
  <c r="BO218" i="1"/>
  <c r="BM218" i="1"/>
  <c r="Y218" i="1"/>
  <c r="BN218" i="1" s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Z215" i="1"/>
  <c r="Y215" i="1"/>
  <c r="BN215" i="1" s="1"/>
  <c r="P215" i="1"/>
  <c r="BO214" i="1"/>
  <c r="BM214" i="1"/>
  <c r="Y214" i="1"/>
  <c r="P214" i="1"/>
  <c r="X212" i="1"/>
  <c r="X211" i="1"/>
  <c r="BO210" i="1"/>
  <c r="BM210" i="1"/>
  <c r="Y210" i="1"/>
  <c r="BN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N194" i="1" s="1"/>
  <c r="P194" i="1"/>
  <c r="BO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BN188" i="1" s="1"/>
  <c r="X184" i="1"/>
  <c r="X183" i="1"/>
  <c r="BO182" i="1"/>
  <c r="BM182" i="1"/>
  <c r="Y182" i="1"/>
  <c r="BP182" i="1" s="1"/>
  <c r="P182" i="1"/>
  <c r="BO181" i="1"/>
  <c r="BM181" i="1"/>
  <c r="Y181" i="1"/>
  <c r="BN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N175" i="1" s="1"/>
  <c r="P175" i="1"/>
  <c r="BP174" i="1"/>
  <c r="BO174" i="1"/>
  <c r="BN174" i="1"/>
  <c r="BM174" i="1"/>
  <c r="Z174" i="1"/>
  <c r="Y174" i="1"/>
  <c r="P174" i="1"/>
  <c r="BO173" i="1"/>
  <c r="BM173" i="1"/>
  <c r="Y173" i="1"/>
  <c r="BN173" i="1" s="1"/>
  <c r="P173" i="1"/>
  <c r="BO172" i="1"/>
  <c r="BN172" i="1"/>
  <c r="BM172" i="1"/>
  <c r="Z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Z145" i="1"/>
  <c r="Y145" i="1"/>
  <c r="BN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N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N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N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N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N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Z51" i="1"/>
  <c r="Y51" i="1"/>
  <c r="BN51" i="1" s="1"/>
  <c r="P51" i="1"/>
  <c r="BO50" i="1"/>
  <c r="BM50" i="1"/>
  <c r="Y50" i="1"/>
  <c r="BN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Y40" i="1"/>
  <c r="X40" i="1"/>
  <c r="Y39" i="1"/>
  <c r="X39" i="1"/>
  <c r="BP38" i="1"/>
  <c r="BO38" i="1"/>
  <c r="BN38" i="1"/>
  <c r="BM38" i="1"/>
  <c r="Z38" i="1"/>
  <c r="Z39" i="1" s="1"/>
  <c r="Y38" i="1"/>
  <c r="P38" i="1"/>
  <c r="X36" i="1"/>
  <c r="X35" i="1"/>
  <c r="BO34" i="1"/>
  <c r="BM34" i="1"/>
  <c r="Y34" i="1"/>
  <c r="BP34" i="1" s="1"/>
  <c r="P34" i="1"/>
  <c r="BO33" i="1"/>
  <c r="BM33" i="1"/>
  <c r="Y33" i="1"/>
  <c r="BN33" i="1" s="1"/>
  <c r="P33" i="1"/>
  <c r="BO32" i="1"/>
  <c r="BM32" i="1"/>
  <c r="Y32" i="1"/>
  <c r="BN32" i="1" s="1"/>
  <c r="BO31" i="1"/>
  <c r="BM31" i="1"/>
  <c r="Y31" i="1"/>
  <c r="BP31" i="1" s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Z27" i="1"/>
  <c r="Y27" i="1"/>
  <c r="BN27" i="1" s="1"/>
  <c r="P27" i="1"/>
  <c r="BO26" i="1"/>
  <c r="BM26" i="1"/>
  <c r="Y26" i="1"/>
  <c r="BN26" i="1" s="1"/>
  <c r="X24" i="1"/>
  <c r="X23" i="1"/>
  <c r="BO22" i="1"/>
  <c r="BM22" i="1"/>
  <c r="Y22" i="1"/>
  <c r="BN22" i="1" s="1"/>
  <c r="P22" i="1"/>
  <c r="H10" i="1"/>
  <c r="A9" i="1"/>
  <c r="H9" i="1" s="1"/>
  <c r="D7" i="1"/>
  <c r="Q6" i="1"/>
  <c r="P2" i="1"/>
  <c r="Y23" i="1" l="1"/>
  <c r="Y24" i="1"/>
  <c r="BP105" i="1"/>
  <c r="BN105" i="1"/>
  <c r="Z105" i="1"/>
  <c r="BP150" i="1"/>
  <c r="Y153" i="1"/>
  <c r="Y152" i="1"/>
  <c r="Z150" i="1"/>
  <c r="BP199" i="1"/>
  <c r="BN199" i="1"/>
  <c r="Z199" i="1"/>
  <c r="BP220" i="1"/>
  <c r="BN220" i="1"/>
  <c r="Z220" i="1"/>
  <c r="BN235" i="1"/>
  <c r="Z235" i="1"/>
  <c r="BP249" i="1"/>
  <c r="BN249" i="1"/>
  <c r="Z249" i="1"/>
  <c r="BN299" i="1"/>
  <c r="Z299" i="1"/>
  <c r="BN325" i="1"/>
  <c r="Z325" i="1"/>
  <c r="BN382" i="1"/>
  <c r="Z382" i="1"/>
  <c r="BN390" i="1"/>
  <c r="Z390" i="1"/>
  <c r="BP411" i="1"/>
  <c r="BN411" i="1"/>
  <c r="Z411" i="1"/>
  <c r="BN452" i="1"/>
  <c r="Z452" i="1"/>
  <c r="BP461" i="1"/>
  <c r="BN461" i="1"/>
  <c r="Z461" i="1"/>
  <c r="BN481" i="1"/>
  <c r="Z481" i="1"/>
  <c r="BN527" i="1"/>
  <c r="Z527" i="1"/>
  <c r="BN565" i="1"/>
  <c r="Z565" i="1"/>
  <c r="Z28" i="1"/>
  <c r="BN28" i="1"/>
  <c r="Z48" i="1"/>
  <c r="BN48" i="1"/>
  <c r="Y55" i="1"/>
  <c r="Z52" i="1"/>
  <c r="BN52" i="1"/>
  <c r="Y59" i="1"/>
  <c r="D613" i="1"/>
  <c r="Z67" i="1"/>
  <c r="BP81" i="1"/>
  <c r="BN81" i="1"/>
  <c r="Z81" i="1"/>
  <c r="F613" i="1"/>
  <c r="BP122" i="1"/>
  <c r="BN122" i="1"/>
  <c r="Z122" i="1"/>
  <c r="BN176" i="1"/>
  <c r="Z176" i="1"/>
  <c r="BP216" i="1"/>
  <c r="BN216" i="1"/>
  <c r="Z216" i="1"/>
  <c r="BP228" i="1"/>
  <c r="BN228" i="1"/>
  <c r="Z228" i="1"/>
  <c r="BP240" i="1"/>
  <c r="BN240" i="1"/>
  <c r="Z240" i="1"/>
  <c r="Y307" i="1"/>
  <c r="BN333" i="1"/>
  <c r="Z333" i="1"/>
  <c r="BN386" i="1"/>
  <c r="Z386" i="1"/>
  <c r="BP395" i="1"/>
  <c r="BN395" i="1"/>
  <c r="Z395" i="1"/>
  <c r="BP415" i="1"/>
  <c r="BN415" i="1"/>
  <c r="Z415" i="1"/>
  <c r="BN449" i="1"/>
  <c r="Z449" i="1"/>
  <c r="BP457" i="1"/>
  <c r="BN457" i="1"/>
  <c r="Z457" i="1"/>
  <c r="Y473" i="1"/>
  <c r="Z472" i="1"/>
  <c r="Z473" i="1" s="1"/>
  <c r="BP494" i="1"/>
  <c r="BN494" i="1"/>
  <c r="Z494" i="1"/>
  <c r="BP513" i="1"/>
  <c r="BN513" i="1"/>
  <c r="Z513" i="1"/>
  <c r="Y530" i="1"/>
  <c r="BP558" i="1"/>
  <c r="BN558" i="1"/>
  <c r="Z558" i="1"/>
  <c r="BP573" i="1"/>
  <c r="BN573" i="1"/>
  <c r="Z573" i="1"/>
  <c r="Y116" i="1"/>
  <c r="Y131" i="1"/>
  <c r="H613" i="1"/>
  <c r="Y312" i="1"/>
  <c r="Y396" i="1"/>
  <c r="Y397" i="1"/>
  <c r="BN29" i="1"/>
  <c r="BP33" i="1"/>
  <c r="BN49" i="1"/>
  <c r="BN53" i="1"/>
  <c r="BP64" i="1"/>
  <c r="BN135" i="1"/>
  <c r="BN139" i="1"/>
  <c r="BN155" i="1"/>
  <c r="Y157" i="1"/>
  <c r="BP167" i="1"/>
  <c r="BN168" i="1"/>
  <c r="Y184" i="1"/>
  <c r="BN197" i="1"/>
  <c r="BP232" i="1"/>
  <c r="BN232" i="1"/>
  <c r="Z232" i="1"/>
  <c r="BP253" i="1"/>
  <c r="BN253" i="1"/>
  <c r="Z253" i="1"/>
  <c r="BN261" i="1"/>
  <c r="Z261" i="1"/>
  <c r="BP266" i="1"/>
  <c r="BN266" i="1"/>
  <c r="Z266" i="1"/>
  <c r="BN276" i="1"/>
  <c r="Z276" i="1"/>
  <c r="Y286" i="1"/>
  <c r="Y287" i="1"/>
  <c r="Z285" i="1"/>
  <c r="Z286" i="1" s="1"/>
  <c r="BN323" i="1"/>
  <c r="BN335" i="1"/>
  <c r="BP342" i="1"/>
  <c r="BN342" i="1"/>
  <c r="Z342" i="1"/>
  <c r="BN349" i="1"/>
  <c r="Z349" i="1"/>
  <c r="BN354" i="1"/>
  <c r="BN355" i="1"/>
  <c r="Z355" i="1"/>
  <c r="BN363" i="1"/>
  <c r="Z363" i="1"/>
  <c r="Z613" i="1"/>
  <c r="Y479" i="1"/>
  <c r="Z477" i="1"/>
  <c r="Z478" i="1" s="1"/>
  <c r="BP477" i="1"/>
  <c r="BP485" i="1"/>
  <c r="BN485" i="1"/>
  <c r="Z485" i="1"/>
  <c r="Y491" i="1"/>
  <c r="Y490" i="1"/>
  <c r="BP489" i="1"/>
  <c r="BN489" i="1"/>
  <c r="Z489" i="1"/>
  <c r="Z490" i="1" s="1"/>
  <c r="Y536" i="1"/>
  <c r="Y535" i="1"/>
  <c r="BP532" i="1"/>
  <c r="BN532" i="1"/>
  <c r="Z532" i="1"/>
  <c r="BN551" i="1"/>
  <c r="BP556" i="1"/>
  <c r="BN556" i="1"/>
  <c r="Z556" i="1"/>
  <c r="BN568" i="1"/>
  <c r="BN581" i="1"/>
  <c r="Y598" i="1"/>
  <c r="Y597" i="1"/>
  <c r="BP596" i="1"/>
  <c r="BN596" i="1"/>
  <c r="Z596" i="1"/>
  <c r="Z597" i="1" s="1"/>
  <c r="BP27" i="1"/>
  <c r="Z31" i="1"/>
  <c r="BN31" i="1"/>
  <c r="Z33" i="1"/>
  <c r="Z34" i="1"/>
  <c r="BN34" i="1"/>
  <c r="Z42" i="1"/>
  <c r="Z43" i="1" s="1"/>
  <c r="BN42" i="1"/>
  <c r="BP42" i="1"/>
  <c r="Y43" i="1"/>
  <c r="BP51" i="1"/>
  <c r="Y60" i="1"/>
  <c r="BN57" i="1"/>
  <c r="Z64" i="1"/>
  <c r="Z65" i="1"/>
  <c r="BN65" i="1"/>
  <c r="BN66" i="1"/>
  <c r="BP67" i="1"/>
  <c r="Z74" i="1"/>
  <c r="BN74" i="1"/>
  <c r="Z75" i="1"/>
  <c r="BN75" i="1"/>
  <c r="Y86" i="1"/>
  <c r="Z83" i="1"/>
  <c r="BN83" i="1"/>
  <c r="Y95" i="1"/>
  <c r="Z98" i="1"/>
  <c r="BN98" i="1"/>
  <c r="Z111" i="1"/>
  <c r="BN111" i="1"/>
  <c r="Z120" i="1"/>
  <c r="BN120" i="1"/>
  <c r="Z130" i="1"/>
  <c r="BN130" i="1"/>
  <c r="Y142" i="1"/>
  <c r="Z137" i="1"/>
  <c r="BN137" i="1"/>
  <c r="BN138" i="1"/>
  <c r="BP145" i="1"/>
  <c r="BN151" i="1"/>
  <c r="BN156" i="1"/>
  <c r="Y163" i="1"/>
  <c r="BN160" i="1"/>
  <c r="Z167" i="1"/>
  <c r="BP176" i="1"/>
  <c r="Y183" i="1"/>
  <c r="Z182" i="1"/>
  <c r="BN182" i="1"/>
  <c r="Z194" i="1"/>
  <c r="Z204" i="1"/>
  <c r="BN204" i="1"/>
  <c r="Z210" i="1"/>
  <c r="BP215" i="1"/>
  <c r="BP219" i="1"/>
  <c r="BN227" i="1"/>
  <c r="BP227" i="1"/>
  <c r="BN231" i="1"/>
  <c r="Z231" i="1"/>
  <c r="BN252" i="1"/>
  <c r="Z252" i="1"/>
  <c r="BP261" i="1"/>
  <c r="BP262" i="1"/>
  <c r="BN262" i="1"/>
  <c r="Z262" i="1"/>
  <c r="BN265" i="1"/>
  <c r="Z265" i="1"/>
  <c r="Y272" i="1"/>
  <c r="Y271" i="1"/>
  <c r="BN270" i="1"/>
  <c r="BP276" i="1"/>
  <c r="BP277" i="1"/>
  <c r="BN277" i="1"/>
  <c r="Z277" i="1"/>
  <c r="BN280" i="1"/>
  <c r="Z280" i="1"/>
  <c r="BP285" i="1"/>
  <c r="BN292" i="1"/>
  <c r="BN301" i="1"/>
  <c r="BN327" i="1"/>
  <c r="BN341" i="1"/>
  <c r="Z341" i="1"/>
  <c r="BP349" i="1"/>
  <c r="BP350" i="1"/>
  <c r="BN350" i="1"/>
  <c r="Z350" i="1"/>
  <c r="BP355" i="1"/>
  <c r="BP356" i="1"/>
  <c r="BN356" i="1"/>
  <c r="Z356" i="1"/>
  <c r="Y358" i="1"/>
  <c r="BP363" i="1"/>
  <c r="Y369" i="1"/>
  <c r="Y370" i="1"/>
  <c r="Z368" i="1"/>
  <c r="Z369" i="1" s="1"/>
  <c r="BN388" i="1"/>
  <c r="Y403" i="1"/>
  <c r="BP399" i="1"/>
  <c r="BN399" i="1"/>
  <c r="Z399" i="1"/>
  <c r="BN406" i="1"/>
  <c r="Z406" i="1"/>
  <c r="BP406" i="1"/>
  <c r="BN416" i="1"/>
  <c r="BN430" i="1"/>
  <c r="BN445" i="1"/>
  <c r="Z445" i="1"/>
  <c r="BP445" i="1"/>
  <c r="BP454" i="1"/>
  <c r="BN454" i="1"/>
  <c r="Z454" i="1"/>
  <c r="BP509" i="1"/>
  <c r="BN509" i="1"/>
  <c r="Z509" i="1"/>
  <c r="BN545" i="1"/>
  <c r="BP235" i="1"/>
  <c r="BP248" i="1"/>
  <c r="BN263" i="1"/>
  <c r="BN278" i="1"/>
  <c r="Y294" i="1"/>
  <c r="BP290" i="1"/>
  <c r="Y293" i="1"/>
  <c r="BP299" i="1"/>
  <c r="BN306" i="1"/>
  <c r="BN311" i="1"/>
  <c r="Y317" i="1"/>
  <c r="BN315" i="1"/>
  <c r="BP325" i="1"/>
  <c r="Y337" i="1"/>
  <c r="BP333" i="1"/>
  <c r="Y345" i="1"/>
  <c r="BN339" i="1"/>
  <c r="BN343" i="1"/>
  <c r="BN357" i="1"/>
  <c r="Y364" i="1"/>
  <c r="BN361" i="1"/>
  <c r="Y376" i="1"/>
  <c r="Y375" i="1"/>
  <c r="BP372" i="1"/>
  <c r="BN374" i="1"/>
  <c r="BN384" i="1"/>
  <c r="Z396" i="1"/>
  <c r="BN412" i="1"/>
  <c r="Y432" i="1"/>
  <c r="BN427" i="1"/>
  <c r="Z427" i="1"/>
  <c r="BP446" i="1"/>
  <c r="BN446" i="1"/>
  <c r="Z446" i="1"/>
  <c r="BN448" i="1"/>
  <c r="Z448" i="1"/>
  <c r="BN453" i="1"/>
  <c r="Z453" i="1"/>
  <c r="Y487" i="1"/>
  <c r="BN483" i="1"/>
  <c r="BN484" i="1"/>
  <c r="Z484" i="1"/>
  <c r="BN508" i="1"/>
  <c r="Z508" i="1"/>
  <c r="BN525" i="1"/>
  <c r="BP528" i="1"/>
  <c r="BN528" i="1"/>
  <c r="Z528" i="1"/>
  <c r="BP539" i="1"/>
  <c r="BN539" i="1"/>
  <c r="Z539" i="1"/>
  <c r="BN549" i="1"/>
  <c r="BN550" i="1"/>
  <c r="Z550" i="1"/>
  <c r="BP600" i="1"/>
  <c r="Y602" i="1"/>
  <c r="Y601" i="1"/>
  <c r="BN600" i="1"/>
  <c r="BP382" i="1"/>
  <c r="BP386" i="1"/>
  <c r="BP390" i="1"/>
  <c r="BP394" i="1"/>
  <c r="Y402" i="1"/>
  <c r="BN400" i="1"/>
  <c r="Y418" i="1"/>
  <c r="BP414" i="1"/>
  <c r="BN422" i="1"/>
  <c r="Y613" i="1"/>
  <c r="BP449" i="1"/>
  <c r="BP456" i="1"/>
  <c r="BP460" i="1"/>
  <c r="BP468" i="1"/>
  <c r="BP472" i="1"/>
  <c r="BP481" i="1"/>
  <c r="Y486" i="1"/>
  <c r="AA613" i="1"/>
  <c r="BP512" i="1"/>
  <c r="BN533" i="1"/>
  <c r="BN547" i="1"/>
  <c r="BN562" i="1"/>
  <c r="BN564" i="1"/>
  <c r="BN566" i="1"/>
  <c r="Y583" i="1"/>
  <c r="BN579" i="1"/>
  <c r="AE613" i="1"/>
  <c r="J9" i="1"/>
  <c r="Y36" i="1"/>
  <c r="Y54" i="1"/>
  <c r="BN69" i="1"/>
  <c r="Y70" i="1"/>
  <c r="BN73" i="1"/>
  <c r="BN76" i="1"/>
  <c r="Y77" i="1"/>
  <c r="BN80" i="1"/>
  <c r="Z82" i="1"/>
  <c r="BP82" i="1"/>
  <c r="BN84" i="1"/>
  <c r="Z89" i="1"/>
  <c r="BP89" i="1"/>
  <c r="BN90" i="1"/>
  <c r="Z91" i="1"/>
  <c r="BP91" i="1"/>
  <c r="BN93" i="1"/>
  <c r="Y94" i="1"/>
  <c r="BN97" i="1"/>
  <c r="Z99" i="1"/>
  <c r="BP99" i="1"/>
  <c r="Z104" i="1"/>
  <c r="BP104" i="1"/>
  <c r="BN106" i="1"/>
  <c r="Y107" i="1"/>
  <c r="BN110" i="1"/>
  <c r="Z112" i="1"/>
  <c r="BP112" i="1"/>
  <c r="BN114" i="1"/>
  <c r="Y115" i="1"/>
  <c r="BN119" i="1"/>
  <c r="Z121" i="1"/>
  <c r="BP121" i="1"/>
  <c r="BN123" i="1"/>
  <c r="Y124" i="1"/>
  <c r="BN127" i="1"/>
  <c r="Z128" i="1"/>
  <c r="BP128" i="1"/>
  <c r="BN129" i="1"/>
  <c r="Z135" i="1"/>
  <c r="BN136" i="1"/>
  <c r="Z138" i="1"/>
  <c r="BN140" i="1"/>
  <c r="Y141" i="1"/>
  <c r="BN144" i="1"/>
  <c r="G613" i="1"/>
  <c r="Z151" i="1"/>
  <c r="Z152" i="1" s="1"/>
  <c r="Z155" i="1"/>
  <c r="BP155" i="1"/>
  <c r="BN161" i="1"/>
  <c r="Y162" i="1"/>
  <c r="BN166" i="1"/>
  <c r="Z168" i="1"/>
  <c r="BP192" i="1"/>
  <c r="Z192" i="1"/>
  <c r="BN193" i="1"/>
  <c r="BP194" i="1"/>
  <c r="Y201" i="1"/>
  <c r="BP210" i="1"/>
  <c r="BP217" i="1"/>
  <c r="Z217" i="1"/>
  <c r="BP221" i="1"/>
  <c r="Z221" i="1"/>
  <c r="Z242" i="1"/>
  <c r="K613" i="1"/>
  <c r="Y256" i="1"/>
  <c r="BN247" i="1"/>
  <c r="BP247" i="1"/>
  <c r="BP251" i="1"/>
  <c r="Y255" i="1"/>
  <c r="M613" i="1"/>
  <c r="BP259" i="1"/>
  <c r="Z259" i="1"/>
  <c r="Y267" i="1"/>
  <c r="BN264" i="1"/>
  <c r="BP264" i="1"/>
  <c r="Z264" i="1"/>
  <c r="BN298" i="1"/>
  <c r="BP298" i="1"/>
  <c r="Z298" i="1"/>
  <c r="A10" i="1"/>
  <c r="B613" i="1"/>
  <c r="X605" i="1"/>
  <c r="Z26" i="1"/>
  <c r="BP26" i="1"/>
  <c r="Z30" i="1"/>
  <c r="BP30" i="1"/>
  <c r="Z32" i="1"/>
  <c r="BP32" i="1"/>
  <c r="Y35" i="1"/>
  <c r="Z50" i="1"/>
  <c r="BP50" i="1"/>
  <c r="Z58" i="1"/>
  <c r="BP58" i="1"/>
  <c r="Z63" i="1"/>
  <c r="BP63" i="1"/>
  <c r="Y101" i="1"/>
  <c r="Y170" i="1"/>
  <c r="BP196" i="1"/>
  <c r="Z196" i="1"/>
  <c r="BP198" i="1"/>
  <c r="BP205" i="1"/>
  <c r="Z205" i="1"/>
  <c r="Z206" i="1" s="1"/>
  <c r="Y207" i="1"/>
  <c r="Y223" i="1"/>
  <c r="BN214" i="1"/>
  <c r="BP214" i="1"/>
  <c r="BP218" i="1"/>
  <c r="Y222" i="1"/>
  <c r="Y236" i="1"/>
  <c r="BP225" i="1"/>
  <c r="Z225" i="1"/>
  <c r="BP229" i="1"/>
  <c r="Z229" i="1"/>
  <c r="BP233" i="1"/>
  <c r="Z233" i="1"/>
  <c r="Y243" i="1"/>
  <c r="BN260" i="1"/>
  <c r="BP260" i="1"/>
  <c r="BN279" i="1"/>
  <c r="BP279" i="1"/>
  <c r="Z279" i="1"/>
  <c r="F9" i="1"/>
  <c r="F10" i="1"/>
  <c r="Z22" i="1"/>
  <c r="Z23" i="1" s="1"/>
  <c r="BP22" i="1"/>
  <c r="X603" i="1"/>
  <c r="Z29" i="1"/>
  <c r="C613" i="1"/>
  <c r="Z49" i="1"/>
  <c r="BP49" i="1"/>
  <c r="Z53" i="1"/>
  <c r="Z57" i="1"/>
  <c r="Z59" i="1" s="1"/>
  <c r="BP57" i="1"/>
  <c r="Z66" i="1"/>
  <c r="Z69" i="1"/>
  <c r="Z73" i="1"/>
  <c r="BP73" i="1"/>
  <c r="Z76" i="1"/>
  <c r="Z80" i="1"/>
  <c r="BP80" i="1"/>
  <c r="Z84" i="1"/>
  <c r="Y87" i="1"/>
  <c r="BN89" i="1"/>
  <c r="Z90" i="1"/>
  <c r="Z93" i="1"/>
  <c r="Z97" i="1"/>
  <c r="Z100" i="1" s="1"/>
  <c r="BP97" i="1"/>
  <c r="Z106" i="1"/>
  <c r="Z110" i="1"/>
  <c r="BP110" i="1"/>
  <c r="Z114" i="1"/>
  <c r="Z119" i="1"/>
  <c r="BP119" i="1"/>
  <c r="Z123" i="1"/>
  <c r="Z127" i="1"/>
  <c r="BP127" i="1"/>
  <c r="Z129" i="1"/>
  <c r="Y132" i="1"/>
  <c r="Z136" i="1"/>
  <c r="Z140" i="1"/>
  <c r="Z144" i="1"/>
  <c r="Z146" i="1" s="1"/>
  <c r="BP144" i="1"/>
  <c r="Y147" i="1"/>
  <c r="Z161" i="1"/>
  <c r="Z166" i="1"/>
  <c r="BP166" i="1"/>
  <c r="Y169" i="1"/>
  <c r="BP173" i="1"/>
  <c r="BP181" i="1"/>
  <c r="I613" i="1"/>
  <c r="BP188" i="1"/>
  <c r="Z188" i="1"/>
  <c r="Z189" i="1" s="1"/>
  <c r="Y190" i="1"/>
  <c r="Z193" i="1"/>
  <c r="Z198" i="1"/>
  <c r="Y200" i="1"/>
  <c r="J613" i="1"/>
  <c r="Y206" i="1"/>
  <c r="Z214" i="1"/>
  <c r="Z218" i="1"/>
  <c r="BP226" i="1"/>
  <c r="BP230" i="1"/>
  <c r="BP234" i="1"/>
  <c r="BP241" i="1"/>
  <c r="Z241" i="1"/>
  <c r="Z243" i="1" s="1"/>
  <c r="Y268" i="1"/>
  <c r="Y302" i="1"/>
  <c r="X604" i="1"/>
  <c r="X606" i="1" s="1"/>
  <c r="X607" i="1"/>
  <c r="BN58" i="1"/>
  <c r="BN63" i="1"/>
  <c r="Y71" i="1"/>
  <c r="E613" i="1"/>
  <c r="Y108" i="1"/>
  <c r="Y125" i="1"/>
  <c r="Z139" i="1"/>
  <c r="BN150" i="1"/>
  <c r="Z156" i="1"/>
  <c r="Z160" i="1"/>
  <c r="BP160" i="1"/>
  <c r="Y178" i="1"/>
  <c r="Z173" i="1"/>
  <c r="BP175" i="1"/>
  <c r="Z175" i="1"/>
  <c r="Y177" i="1"/>
  <c r="Z181" i="1"/>
  <c r="Z183" i="1" s="1"/>
  <c r="Y189" i="1"/>
  <c r="BN196" i="1"/>
  <c r="Z197" i="1"/>
  <c r="BN205" i="1"/>
  <c r="Y211" i="1"/>
  <c r="Y212" i="1"/>
  <c r="BP209" i="1"/>
  <c r="Z209" i="1"/>
  <c r="Z211" i="1" s="1"/>
  <c r="BN225" i="1"/>
  <c r="Z226" i="1"/>
  <c r="BN229" i="1"/>
  <c r="Z230" i="1"/>
  <c r="BN233" i="1"/>
  <c r="Z234" i="1"/>
  <c r="Y237" i="1"/>
  <c r="BP242" i="1"/>
  <c r="BP250" i="1"/>
  <c r="Z250" i="1"/>
  <c r="BP254" i="1"/>
  <c r="Z254" i="1"/>
  <c r="Y336" i="1"/>
  <c r="Y352" i="1"/>
  <c r="Y424" i="1"/>
  <c r="BP421" i="1"/>
  <c r="Z421" i="1"/>
  <c r="Y423" i="1"/>
  <c r="BP429" i="1"/>
  <c r="Z429" i="1"/>
  <c r="Y431" i="1"/>
  <c r="Y435" i="1"/>
  <c r="Y436" i="1"/>
  <c r="BP459" i="1"/>
  <c r="BP463" i="1"/>
  <c r="Y502" i="1"/>
  <c r="BN501" i="1"/>
  <c r="Y503" i="1"/>
  <c r="BP501" i="1"/>
  <c r="BP510" i="1"/>
  <c r="Z510" i="1"/>
  <c r="BP514" i="1"/>
  <c r="Z514" i="1"/>
  <c r="BP546" i="1"/>
  <c r="Y552" i="1"/>
  <c r="BP567" i="1"/>
  <c r="Y570" i="1"/>
  <c r="BP580" i="1"/>
  <c r="P613" i="1"/>
  <c r="X613" i="1"/>
  <c r="O613" i="1"/>
  <c r="Y282" i="1"/>
  <c r="R613" i="1"/>
  <c r="Z316" i="1"/>
  <c r="BP316" i="1"/>
  <c r="Z321" i="1"/>
  <c r="BP321" i="1"/>
  <c r="Z324" i="1"/>
  <c r="BP324" i="1"/>
  <c r="Z328" i="1"/>
  <c r="BP328" i="1"/>
  <c r="Z332" i="1"/>
  <c r="BP332" i="1"/>
  <c r="Z340" i="1"/>
  <c r="BP340" i="1"/>
  <c r="Z344" i="1"/>
  <c r="BP344" i="1"/>
  <c r="Z348" i="1"/>
  <c r="BP348" i="1"/>
  <c r="Y351" i="1"/>
  <c r="Z362" i="1"/>
  <c r="BP362" i="1"/>
  <c r="Y365" i="1"/>
  <c r="W613" i="1"/>
  <c r="Z381" i="1"/>
  <c r="BP381" i="1"/>
  <c r="Z385" i="1"/>
  <c r="BP385" i="1"/>
  <c r="Z389" i="1"/>
  <c r="BP389" i="1"/>
  <c r="Y392" i="1"/>
  <c r="Z401" i="1"/>
  <c r="BP401" i="1"/>
  <c r="Z405" i="1"/>
  <c r="BP405" i="1"/>
  <c r="Y408" i="1"/>
  <c r="Z413" i="1"/>
  <c r="BP413" i="1"/>
  <c r="Z417" i="1"/>
  <c r="BP417" i="1"/>
  <c r="Z426" i="1"/>
  <c r="BP426" i="1"/>
  <c r="Z434" i="1"/>
  <c r="Z435" i="1" s="1"/>
  <c r="BP434" i="1"/>
  <c r="Z459" i="1"/>
  <c r="Z463" i="1"/>
  <c r="BN467" i="1"/>
  <c r="Y469" i="1"/>
  <c r="BP467" i="1"/>
  <c r="Z501" i="1"/>
  <c r="Z502" i="1" s="1"/>
  <c r="Y516" i="1"/>
  <c r="BN507" i="1"/>
  <c r="BP507" i="1"/>
  <c r="BP511" i="1"/>
  <c r="Y515" i="1"/>
  <c r="Y520" i="1"/>
  <c r="Y521" i="1"/>
  <c r="BP518" i="1"/>
  <c r="Z518" i="1"/>
  <c r="BP526" i="1"/>
  <c r="Z526" i="1"/>
  <c r="Z546" i="1"/>
  <c r="BP548" i="1"/>
  <c r="BP557" i="1"/>
  <c r="Z557" i="1"/>
  <c r="Y560" i="1"/>
  <c r="Z567" i="1"/>
  <c r="Y576" i="1"/>
  <c r="BP572" i="1"/>
  <c r="Z572" i="1"/>
  <c r="Z580" i="1"/>
  <c r="BP582" i="1"/>
  <c r="Q613" i="1"/>
  <c r="BN239" i="1"/>
  <c r="Y244" i="1"/>
  <c r="Z263" i="1"/>
  <c r="Z270" i="1"/>
  <c r="Z271" i="1" s="1"/>
  <c r="BP270" i="1"/>
  <c r="Z275" i="1"/>
  <c r="BP275" i="1"/>
  <c r="Z278" i="1"/>
  <c r="Y281" i="1"/>
  <c r="BN285" i="1"/>
  <c r="BN290" i="1"/>
  <c r="Z292" i="1"/>
  <c r="Z293" i="1" s="1"/>
  <c r="Z297" i="1"/>
  <c r="BP297" i="1"/>
  <c r="Z301" i="1"/>
  <c r="Z306" i="1"/>
  <c r="Z307" i="1" s="1"/>
  <c r="BP306" i="1"/>
  <c r="Z311" i="1"/>
  <c r="Z312" i="1" s="1"/>
  <c r="BP311" i="1"/>
  <c r="Z315" i="1"/>
  <c r="BP315" i="1"/>
  <c r="Y318" i="1"/>
  <c r="Z323" i="1"/>
  <c r="Z327" i="1"/>
  <c r="Y330" i="1"/>
  <c r="Z335" i="1"/>
  <c r="Z339" i="1"/>
  <c r="BP339" i="1"/>
  <c r="Z343" i="1"/>
  <c r="Y346" i="1"/>
  <c r="Z354" i="1"/>
  <c r="BP354" i="1"/>
  <c r="Z357" i="1"/>
  <c r="Z361" i="1"/>
  <c r="Z364" i="1" s="1"/>
  <c r="BP361" i="1"/>
  <c r="BN368" i="1"/>
  <c r="BN372" i="1"/>
  <c r="Z374" i="1"/>
  <c r="Z375" i="1" s="1"/>
  <c r="Z380" i="1"/>
  <c r="BP380" i="1"/>
  <c r="Z384" i="1"/>
  <c r="Z388" i="1"/>
  <c r="Y391" i="1"/>
  <c r="Z400" i="1"/>
  <c r="BP400" i="1"/>
  <c r="Y407" i="1"/>
  <c r="Z412" i="1"/>
  <c r="Z416" i="1"/>
  <c r="Y419" i="1"/>
  <c r="BN421" i="1"/>
  <c r="Z422" i="1"/>
  <c r="BN429" i="1"/>
  <c r="Z430" i="1"/>
  <c r="Y441" i="1"/>
  <c r="BN440" i="1"/>
  <c r="Y442" i="1"/>
  <c r="BP440" i="1"/>
  <c r="BP447" i="1"/>
  <c r="Z447" i="1"/>
  <c r="BP451" i="1"/>
  <c r="Z451" i="1"/>
  <c r="BP455" i="1"/>
  <c r="Z455" i="1"/>
  <c r="Z467" i="1"/>
  <c r="Z469" i="1" s="1"/>
  <c r="Y470" i="1"/>
  <c r="Y497" i="1"/>
  <c r="BP495" i="1"/>
  <c r="Z495" i="1"/>
  <c r="Z507" i="1"/>
  <c r="BN510" i="1"/>
  <c r="Z511" i="1"/>
  <c r="BN514" i="1"/>
  <c r="BP519" i="1"/>
  <c r="BP527" i="1"/>
  <c r="BP534" i="1"/>
  <c r="Z534" i="1"/>
  <c r="Z548" i="1"/>
  <c r="BP550" i="1"/>
  <c r="Y553" i="1"/>
  <c r="BP563" i="1"/>
  <c r="Y569" i="1"/>
  <c r="Z582" i="1"/>
  <c r="T613" i="1"/>
  <c r="AB613" i="1"/>
  <c r="Y303" i="1"/>
  <c r="Y308" i="1"/>
  <c r="BN321" i="1"/>
  <c r="Y329" i="1"/>
  <c r="BN332" i="1"/>
  <c r="V613" i="1"/>
  <c r="BN426" i="1"/>
  <c r="BP427" i="1"/>
  <c r="BN434" i="1"/>
  <c r="Y464" i="1"/>
  <c r="BN444" i="1"/>
  <c r="Y465" i="1"/>
  <c r="BP444" i="1"/>
  <c r="BP448" i="1"/>
  <c r="BP452" i="1"/>
  <c r="BP458" i="1"/>
  <c r="Z458" i="1"/>
  <c r="BP462" i="1"/>
  <c r="Z462" i="1"/>
  <c r="BP483" i="1"/>
  <c r="Z483" i="1"/>
  <c r="BP496" i="1"/>
  <c r="BN518" i="1"/>
  <c r="Z519" i="1"/>
  <c r="BN523" i="1"/>
  <c r="Y529" i="1"/>
  <c r="BP523" i="1"/>
  <c r="BN526" i="1"/>
  <c r="Y540" i="1"/>
  <c r="BP538" i="1"/>
  <c r="Z538" i="1"/>
  <c r="Y541" i="1"/>
  <c r="Y559" i="1"/>
  <c r="BP555" i="1"/>
  <c r="Z555" i="1"/>
  <c r="BN557" i="1"/>
  <c r="BP565" i="1"/>
  <c r="BN572" i="1"/>
  <c r="BP574" i="1"/>
  <c r="Z574" i="1"/>
  <c r="Y577" i="1"/>
  <c r="BP588" i="1"/>
  <c r="Z588" i="1"/>
  <c r="Z589" i="1" s="1"/>
  <c r="Y593" i="1"/>
  <c r="BN592" i="1"/>
  <c r="Y594" i="1"/>
  <c r="BP592" i="1"/>
  <c r="AC613" i="1"/>
  <c r="BN472" i="1"/>
  <c r="BN477" i="1"/>
  <c r="Y478" i="1"/>
  <c r="Y498" i="1"/>
  <c r="Y584" i="1"/>
  <c r="AD613" i="1"/>
  <c r="Z525" i="1"/>
  <c r="Z533" i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535" i="1" l="1"/>
  <c r="Z497" i="1"/>
  <c r="Z402" i="1"/>
  <c r="Z317" i="1"/>
  <c r="Z281" i="1"/>
  <c r="Z520" i="1"/>
  <c r="Z255" i="1"/>
  <c r="Z177" i="1"/>
  <c r="Y604" i="1"/>
  <c r="Y603" i="1"/>
  <c r="Z583" i="1"/>
  <c r="Z569" i="1"/>
  <c r="Z552" i="1"/>
  <c r="Z529" i="1"/>
  <c r="Z559" i="1"/>
  <c r="Z540" i="1"/>
  <c r="Z486" i="1"/>
  <c r="Z515" i="1"/>
  <c r="Z464" i="1"/>
  <c r="Z302" i="1"/>
  <c r="Z407" i="1"/>
  <c r="Z351" i="1"/>
  <c r="Z162" i="1"/>
  <c r="Z169" i="1"/>
  <c r="Z115" i="1"/>
  <c r="Z54" i="1"/>
  <c r="Y607" i="1"/>
  <c r="Z141" i="1"/>
  <c r="Z431" i="1"/>
  <c r="Z124" i="1"/>
  <c r="Z77" i="1"/>
  <c r="Z267" i="1"/>
  <c r="Z107" i="1"/>
  <c r="Z418" i="1"/>
  <c r="Z391" i="1"/>
  <c r="Z358" i="1"/>
  <c r="Z345" i="1"/>
  <c r="Z336" i="1"/>
  <c r="Z423" i="1"/>
  <c r="Z222" i="1"/>
  <c r="Z131" i="1"/>
  <c r="Z86" i="1"/>
  <c r="Z236" i="1"/>
  <c r="Z35" i="1"/>
  <c r="Z70" i="1"/>
  <c r="Z200" i="1"/>
  <c r="Z157" i="1"/>
  <c r="Z94" i="1"/>
  <c r="Z576" i="1"/>
  <c r="Z329" i="1"/>
  <c r="Y605" i="1"/>
  <c r="Y606" i="1" s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<sst xmlns="http://schemas.openxmlformats.org/spreadsheetml/2006/main" count="2819" uniqueCount="1005">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</sst>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0.5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200</v>
      </c>
      <c r="Y48" s="66">
        <f t="shared" ref="Y48:Y53" si="6">IFERROR(IF(X48="",0,CEILING((X48/$H48),1)*$H48),"")</f>
        <v>205.20000000000002</v>
      </c>
      <c r="Z48" s="67">
        <f>IFERROR(IF(Y48=0,"",ROUNDUP(Y48/H48,0)*0.02175),"")</f>
        <v>0.41324999999999995</v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208.88888888888889</v>
      </c>
      <c r="BN48" s="71">
        <f t="shared" ref="BN48:BN53" si="8">IFERROR(Y48*I48/H48,"0")</f>
        <v>214.32</v>
      </c>
      <c r="BO48" s="71">
        <f t="shared" ref="BO48:BO53" si="9">IFERROR(1/J48*(X48/H48),"0")</f>
        <v>0.3306878306878307</v>
      </c>
      <c r="BP48" s="71">
        <f t="shared" ref="BP48:BP53" si="10">IFERROR(1/J48*(Y48/H48),"0")</f>
        <v>0.33928571428571425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hidden="1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0</v>
      </c>
      <c r="Y50" s="66">
        <f t="shared" si="6"/>
        <v>0</v>
      </c>
      <c r="Z50" s="67" t="str">
        <f>IFERROR(IF(Y50=0,"",ROUNDUP(Y50/H50,0)*0.02175),"")</f>
        <v/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18.518518518518519</v>
      </c>
      <c r="Y54" s="75">
        <f>IFERROR(Y48/H48,"0")+IFERROR(Y49/H49,"0")+IFERROR(Y50/H50,"0")+IFERROR(Y51/H51,"0")+IFERROR(Y52/H52,"0")+IFERROR(Y53/H53,"0")</f>
        <v>19</v>
      </c>
      <c r="Z54" s="75">
        <f>IFERROR(IF(Z48="",0,Z48),"0")+IFERROR(IF(Z49="",0,Z49),"0")+IFERROR(IF(Z50="",0,Z50),"0")+IFERROR(IF(Z51="",0,Z51),"0")+IFERROR(IF(Z52="",0,Z52),"0")+IFERROR(IF(Z53="",0,Z53),"0")</f>
        <v>0.41324999999999995</v>
      </c>
      <c r="AA54" s="76"/>
      <c r="AB54" s="76"/>
      <c r="AC54" s="76"/>
    </row>
    <row r="55" spans="1:68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200</v>
      </c>
      <c r="Y55" s="75">
        <f>IFERROR(SUM(Y48:Y53),"0")</f>
        <v>205.20000000000002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hidden="1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idden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0</v>
      </c>
      <c r="Y70" s="75">
        <f>IFERROR(Y63/H63,"0")+IFERROR(Y64/H64,"0")+IFERROR(Y65/H65,"0")+IFERROR(Y66/H66,"0")+IFERROR(Y67/H67,"0")+IFERROR(Y68/H68,"0")+IFERROR(Y69/H69,"0")</f>
        <v>0</v>
      </c>
      <c r="Z70" s="75">
        <f>IFERROR(IF(Z63="",0,Z63),"0")+IFERROR(IF(Z64="",0,Z64),"0")+IFERROR(IF(Z65="",0,Z65),"0")+IFERROR(IF(Z66="",0,Z66),"0")+IFERROR(IF(Z67="",0,Z67),"0")+IFERROR(IF(Z68="",0,Z68),"0")+IFERROR(IF(Z69="",0,Z69),"0")</f>
        <v>0</v>
      </c>
      <c r="AA70" s="76"/>
      <c r="AB70" s="76"/>
      <c r="AC70" s="76"/>
    </row>
    <row r="71" spans="1:68" hidden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0</v>
      </c>
      <c r="Y71" s="75">
        <f>IFERROR(SUM(Y63:Y69),"0")</f>
        <v>0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hidden="1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0</v>
      </c>
      <c r="Y73" s="66">
        <f>IFERROR(IF(X73="",0,CEILING((X73/$H73),1)*$H73),"")</f>
        <v>0</v>
      </c>
      <c r="Z73" s="67" t="str">
        <f>IFERROR(IF(Y73=0,"",ROUNDUP(Y73/H73,0)*0.02175),"")</f>
        <v/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0</v>
      </c>
      <c r="BN73" s="71">
        <f>IFERROR(Y73*I73/H73,"0")</f>
        <v>0</v>
      </c>
      <c r="BO73" s="71">
        <f>IFERROR(1/J73*(X73/H73),"0")</f>
        <v>0</v>
      </c>
      <c r="BP73" s="71">
        <f>IFERROR(1/J73*(Y73/H73),"0")</f>
        <v>0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idden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0</v>
      </c>
      <c r="Y77" s="75">
        <f>IFERROR(Y73/H73,"0")+IFERROR(Y74/H74,"0")+IFERROR(Y75/H75,"0")+IFERROR(Y76/H76,"0")</f>
        <v>0</v>
      </c>
      <c r="Z77" s="75">
        <f>IFERROR(IF(Z73="",0,Z73),"0")+IFERROR(IF(Z74="",0,Z74),"0")+IFERROR(IF(Z75="",0,Z75),"0")+IFERROR(IF(Z76="",0,Z76),"0")</f>
        <v>0</v>
      </c>
      <c r="AA77" s="76"/>
      <c r="AB77" s="76"/>
      <c r="AC77" s="76"/>
    </row>
    <row r="78" spans="1:68" hidden="1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0</v>
      </c>
      <c r="Y78" s="75">
        <f>IFERROR(SUM(Y73:Y76),"0")</f>
        <v>0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idden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0</v>
      </c>
      <c r="Y86" s="75">
        <f>IFERROR(Y80/H80,"0")+IFERROR(Y81/H81,"0")+IFERROR(Y82/H82,"0")+IFERROR(Y83/H83,"0")+IFERROR(Y84/H84,"0")+IFERROR(Y85/H85,"0")</f>
        <v>0</v>
      </c>
      <c r="Z86" s="75">
        <f>IFERROR(IF(Z80="",0,Z80),"0")+IFERROR(IF(Z81="",0,Z81),"0")+IFERROR(IF(Z82="",0,Z82),"0")+IFERROR(IF(Z83="",0,Z83),"0")+IFERROR(IF(Z84="",0,Z84),"0")+IFERROR(IF(Z85="",0,Z85),"0")</f>
        <v>0</v>
      </c>
      <c r="AA86" s="76"/>
      <c r="AB86" s="76"/>
      <c r="AC86" s="76"/>
    </row>
    <row r="87" spans="1:68" hidden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0</v>
      </c>
      <c r="Y87" s="75">
        <f>IFERROR(SUM(Y80:Y85),"0")</f>
        <v>0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hidden="1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0</v>
      </c>
      <c r="Y90" s="66">
        <f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0</v>
      </c>
      <c r="BN90" s="71">
        <f>IFERROR(Y90*I90/H90,"0")</f>
        <v>0</v>
      </c>
      <c r="BO90" s="71">
        <f>IFERROR(1/J90*(X90/H90),"0")</f>
        <v>0</v>
      </c>
      <c r="BP90" s="71">
        <f>IFERROR(1/J90*(Y90/H90),"0")</f>
        <v>0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hidden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0</v>
      </c>
      <c r="Y94" s="75">
        <f>IFERROR(Y89/H89,"0")+IFERROR(Y90/H90,"0")+IFERROR(Y91/H91,"0")+IFERROR(Y92/H92,"0")+IFERROR(Y93/H93,"0")</f>
        <v>0</v>
      </c>
      <c r="Z94" s="75">
        <f>IFERROR(IF(Z89="",0,Z89),"0")+IFERROR(IF(Z90="",0,Z90),"0")+IFERROR(IF(Z91="",0,Z91),"0")+IFERROR(IF(Z92="",0,Z92),"0")+IFERROR(IF(Z93="",0,Z93),"0")</f>
        <v>0</v>
      </c>
      <c r="AA94" s="76"/>
      <c r="AB94" s="76"/>
      <c r="AC94" s="76"/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0</v>
      </c>
      <c r="Y95" s="75">
        <f>IFERROR(SUM(Y89:Y93),"0")</f>
        <v>0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hidden="1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0</v>
      </c>
      <c r="Y98" s="66">
        <f>IFERROR(IF(X98="",0,CEILING((X98/$H98),1)*$H98),"")</f>
        <v>0</v>
      </c>
      <c r="Z98" s="67" t="str">
        <f>IFERROR(IF(Y98=0,"",ROUNDUP(Y98/H98,0)*0.02175),"")</f>
        <v/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0</v>
      </c>
      <c r="BN98" s="71">
        <f>IFERROR(Y98*I98/H98,"0")</f>
        <v>0</v>
      </c>
      <c r="BO98" s="71">
        <f>IFERROR(1/J98*(X98/H98),"0")</f>
        <v>0</v>
      </c>
      <c r="BP98" s="71">
        <f>IFERROR(1/J98*(Y98/H98),"0")</f>
        <v>0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idden="1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0</v>
      </c>
      <c r="Y100" s="75">
        <f>IFERROR(Y97/H97,"0")+IFERROR(Y98/H98,"0")+IFERROR(Y99/H99,"0")</f>
        <v>0</v>
      </c>
      <c r="Z100" s="75">
        <f>IFERROR(IF(Z97="",0,Z97),"0")+IFERROR(IF(Z98="",0,Z98),"0")+IFERROR(IF(Z99="",0,Z99),"0")</f>
        <v>0</v>
      </c>
      <c r="AA100" s="76"/>
      <c r="AB100" s="76"/>
      <c r="AC100" s="76"/>
    </row>
    <row r="101" spans="1:68" hidden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0</v>
      </c>
      <c r="Y101" s="75">
        <f>IFERROR(SUM(Y97:Y99),"0")</f>
        <v>0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600</v>
      </c>
      <c r="Y104" s="66">
        <f>IFERROR(IF(X104="",0,CEILING((X104/$H104),1)*$H104),"")</f>
        <v>604.80000000000007</v>
      </c>
      <c r="Z104" s="67">
        <f>IFERROR(IF(Y104=0,"",ROUNDUP(Y104/H104,0)*0.02175),"")</f>
        <v>1.218</v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626.66666666666663</v>
      </c>
      <c r="BN104" s="71">
        <f>IFERROR(Y104*I104/H104,"0")</f>
        <v>631.67999999999995</v>
      </c>
      <c r="BO104" s="71">
        <f>IFERROR(1/J104*(X104/H104),"0")</f>
        <v>0.99206349206349187</v>
      </c>
      <c r="BP104" s="71">
        <f>IFERROR(1/J104*(Y104/H104),"0")</f>
        <v>1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hidden="1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55.55555555555555</v>
      </c>
      <c r="Y107" s="75">
        <f>IFERROR(Y104/H104,"0")+IFERROR(Y105/H105,"0")+IFERROR(Y106/H106,"0")</f>
        <v>56</v>
      </c>
      <c r="Z107" s="75">
        <f>IFERROR(IF(Z104="",0,Z104),"0")+IFERROR(IF(Z105="",0,Z105),"0")+IFERROR(IF(Z106="",0,Z106),"0")</f>
        <v>1.218</v>
      </c>
      <c r="AA107" s="76"/>
      <c r="AB107" s="76"/>
      <c r="AC107" s="76"/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600</v>
      </c>
      <c r="Y108" s="75">
        <f>IFERROR(SUM(Y104:Y106),"0")</f>
        <v>604.80000000000007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hidden="1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0</v>
      </c>
      <c r="Y111" s="66">
        <f>IFERROR(IF(X111="",0,CEILING((X111/$H111),1)*$H111),"")</f>
        <v>0</v>
      </c>
      <c r="Z111" s="67" t="str">
        <f>IFERROR(IF(Y111=0,"",ROUNDUP(Y111/H111,0)*0.02175),"")</f>
        <v/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0</v>
      </c>
      <c r="BN111" s="71">
        <f>IFERROR(Y111*I111/H111,"0")</f>
        <v>0</v>
      </c>
      <c r="BO111" s="71">
        <f>IFERROR(1/J111*(X111/H111),"0")</f>
        <v>0</v>
      </c>
      <c r="BP111" s="71">
        <f>IFERROR(1/J111*(Y111/H111),"0")</f>
        <v>0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225</v>
      </c>
      <c r="Y112" s="66">
        <f>IFERROR(IF(X112="",0,CEILING((X112/$H112),1)*$H112),"")</f>
        <v>226.8</v>
      </c>
      <c r="Z112" s="67">
        <f>IFERROR(IF(Y112=0,"",ROUNDUP(Y112/H112,0)*0.00753),"")</f>
        <v>0.63251999999999997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247.66666666666666</v>
      </c>
      <c r="BN112" s="71">
        <f>IFERROR(Y112*I112/H112,"0")</f>
        <v>249.648</v>
      </c>
      <c r="BO112" s="71">
        <f>IFERROR(1/J112*(X112/H112),"0")</f>
        <v>0.53418803418803418</v>
      </c>
      <c r="BP112" s="71">
        <f>IFERROR(1/J112*(Y112/H112),"0")</f>
        <v>0.53846153846153844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hidden="1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0</v>
      </c>
      <c r="Y114" s="66">
        <f>IFERROR(IF(X114="",0,CEILING((X114/$H114),1)*$H114),"")</f>
        <v>0</v>
      </c>
      <c r="Z114" s="67" t="str">
        <f>IFERROR(IF(Y114=0,"",ROUNDUP(Y114/H114,0)*0.00902),"")</f>
        <v/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0</v>
      </c>
      <c r="BN114" s="71">
        <f>IFERROR(Y114*I114/H114,"0")</f>
        <v>0</v>
      </c>
      <c r="BO114" s="71">
        <f>IFERROR(1/J114*(X114/H114),"0")</f>
        <v>0</v>
      </c>
      <c r="BP114" s="71">
        <f>IFERROR(1/J114*(Y114/H114),"0")</f>
        <v>0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83.333333333333329</v>
      </c>
      <c r="Y115" s="75">
        <f>IFERROR(Y110/H110,"0")+IFERROR(Y111/H111,"0")+IFERROR(Y112/H112,"0")+IFERROR(Y113/H113,"0")+IFERROR(Y114/H114,"0")</f>
        <v>84</v>
      </c>
      <c r="Z115" s="75">
        <f>IFERROR(IF(Z110="",0,Z110),"0")+IFERROR(IF(Z111="",0,Z111),"0")+IFERROR(IF(Z112="",0,Z112),"0")+IFERROR(IF(Z113="",0,Z113),"0")+IFERROR(IF(Z114="",0,Z114),"0")</f>
        <v>0.63251999999999997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225</v>
      </c>
      <c r="Y116" s="75">
        <f>IFERROR(SUM(Y110:Y114),"0")</f>
        <v>226.8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200</v>
      </c>
      <c r="Y120" s="66">
        <f>IFERROR(IF(X120="",0,CEILING((X120/$H120),1)*$H120),"")</f>
        <v>201.6</v>
      </c>
      <c r="Z120" s="67">
        <f>IFERROR(IF(Y120=0,"",ROUNDUP(Y120/H120,0)*0.02175),"")</f>
        <v>0.39149999999999996</v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208.57142857142858</v>
      </c>
      <c r="BN120" s="71">
        <f>IFERROR(Y120*I120/H120,"0")</f>
        <v>210.24</v>
      </c>
      <c r="BO120" s="71">
        <f>IFERROR(1/J120*(X120/H120),"0")</f>
        <v>0.31887755102040816</v>
      </c>
      <c r="BP120" s="71">
        <f>IFERROR(1/J120*(Y120/H120),"0")</f>
        <v>0.3214285714285714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17.857142857142858</v>
      </c>
      <c r="Y124" s="75">
        <f>IFERROR(Y119/H119,"0")+IFERROR(Y120/H120,"0")+IFERROR(Y121/H121,"0")+IFERROR(Y122/H122,"0")+IFERROR(Y123/H123,"0")</f>
        <v>18</v>
      </c>
      <c r="Z124" s="75">
        <f>IFERROR(IF(Z119="",0,Z119),"0")+IFERROR(IF(Z120="",0,Z120),"0")+IFERROR(IF(Z121="",0,Z121),"0")+IFERROR(IF(Z122="",0,Z122),"0")+IFERROR(IF(Z123="",0,Z123),"0")</f>
        <v>0.39149999999999996</v>
      </c>
      <c r="AA124" s="76"/>
      <c r="AB124" s="76"/>
      <c r="AC124" s="76"/>
    </row>
    <row r="125" spans="1:68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200</v>
      </c>
      <c r="Y125" s="75">
        <f>IFERROR(SUM(Y119:Y123),"0")</f>
        <v>201.6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hidden="1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0</v>
      </c>
      <c r="Y127" s="66">
        <f>IFERROR(IF(X127="",0,CEILING((X127/$H127),1)*$H127),"")</f>
        <v>0</v>
      </c>
      <c r="Z127" s="67" t="str">
        <f>IFERROR(IF(Y127=0,"",ROUNDUP(Y127/H127,0)*0.02175),"")</f>
        <v/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0</v>
      </c>
      <c r="BN127" s="71">
        <f>IFERROR(Y127*I127/H127,"0")</f>
        <v>0</v>
      </c>
      <c r="BO127" s="71">
        <f>IFERROR(1/J127*(X127/H127),"0")</f>
        <v>0</v>
      </c>
      <c r="BP127" s="71">
        <f>IFERROR(1/J127*(Y127/H127),"0")</f>
        <v>0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idden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0</v>
      </c>
      <c r="Y131" s="75">
        <f>IFERROR(Y127/H127,"0")+IFERROR(Y128/H128,"0")+IFERROR(Y129/H129,"0")+IFERROR(Y130/H130,"0")</f>
        <v>0</v>
      </c>
      <c r="Z131" s="75">
        <f>IFERROR(IF(Z127="",0,Z127),"0")+IFERROR(IF(Z128="",0,Z128),"0")+IFERROR(IF(Z129="",0,Z129),"0")+IFERROR(IF(Z130="",0,Z130),"0")</f>
        <v>0</v>
      </c>
      <c r="AA131" s="76"/>
      <c r="AB131" s="76"/>
      <c r="AC131" s="76"/>
    </row>
    <row r="132" spans="1:68" hidden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0</v>
      </c>
      <c r="Y132" s="75">
        <f>IFERROR(SUM(Y127:Y130),"0")</f>
        <v>0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800</v>
      </c>
      <c r="Y135" s="66">
        <f t="shared" si="21"/>
        <v>806.40000000000009</v>
      </c>
      <c r="Z135" s="67">
        <f>IFERROR(IF(Y135=0,"",ROUNDUP(Y135/H135,0)*0.02175),"")</f>
        <v>2.0880000000000001</v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853.14285714285722</v>
      </c>
      <c r="BN135" s="71">
        <f t="shared" si="23"/>
        <v>859.96800000000007</v>
      </c>
      <c r="BO135" s="71">
        <f t="shared" si="24"/>
        <v>1.7006802721088434</v>
      </c>
      <c r="BP135" s="71">
        <f t="shared" si="25"/>
        <v>1.7142857142857142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hidden="1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0</v>
      </c>
      <c r="Y138" s="66">
        <f t="shared" si="21"/>
        <v>0</v>
      </c>
      <c r="Z138" s="67" t="str">
        <f>IFERROR(IF(Y138=0,"",ROUNDUP(Y138/H138,0)*0.00753),"")</f>
        <v/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0</v>
      </c>
      <c r="BN138" s="71">
        <f t="shared" si="23"/>
        <v>0</v>
      </c>
      <c r="BO138" s="71">
        <f t="shared" si="24"/>
        <v>0</v>
      </c>
      <c r="BP138" s="71">
        <f t="shared" si="25"/>
        <v>0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95.238095238095241</v>
      </c>
      <c r="Y141" s="75">
        <f>IFERROR(Y134/H134,"0")+IFERROR(Y135/H135,"0")+IFERROR(Y136/H136,"0")+IFERROR(Y137/H137,"0")+IFERROR(Y138/H138,"0")+IFERROR(Y139/H139,"0")+IFERROR(Y140/H140,"0")</f>
        <v>96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2.0880000000000001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800</v>
      </c>
      <c r="Y142" s="75">
        <f>IFERROR(SUM(Y134:Y140),"0")</f>
        <v>806.40000000000009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hidden="1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0</v>
      </c>
      <c r="Y192" s="66">
        <f t="shared" ref="Y192:Y199" si="26">IFERROR(IF(X192="",0,CEILING((X192/$H192),1)*$H192),"")</f>
        <v>0</v>
      </c>
      <c r="Z192" s="67" t="str">
        <f>IFERROR(IF(Y192=0,"",ROUNDUP(Y192/H192,0)*0.00753),"")</f>
        <v/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0</v>
      </c>
      <c r="BN192" s="71">
        <f t="shared" ref="BN192:BN199" si="28">IFERROR(Y192*I192/H192,"0")</f>
        <v>0</v>
      </c>
      <c r="BO192" s="71">
        <f t="shared" ref="BO192:BO199" si="29">IFERROR(1/J192*(X192/H192),"0")</f>
        <v>0</v>
      </c>
      <c r="BP192" s="71">
        <f t="shared" ref="BP192:BP199" si="30">IFERROR(1/J192*(Y192/H192),"0")</f>
        <v>0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hidden="1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0</v>
      </c>
      <c r="Y194" s="66">
        <f t="shared" si="26"/>
        <v>0</v>
      </c>
      <c r="Z194" s="67" t="str">
        <f>IFERROR(IF(Y194=0,"",ROUNDUP(Y194/H194,0)*0.00753),"")</f>
        <v/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0</v>
      </c>
      <c r="BN194" s="71">
        <f t="shared" si="28"/>
        <v>0</v>
      </c>
      <c r="BO194" s="71">
        <f t="shared" si="29"/>
        <v>0</v>
      </c>
      <c r="BP194" s="71">
        <f t="shared" si="30"/>
        <v>0</v>
      </c>
    </row>
    <row r="195" spans="1:68" ht="27" hidden="1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0</v>
      </c>
      <c r="Y195" s="66">
        <f t="shared" si="26"/>
        <v>0</v>
      </c>
      <c r="Z195" s="67" t="str">
        <f>IFERROR(IF(Y195=0,"",ROUNDUP(Y195/H195,0)*0.00502),"")</f>
        <v/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0</v>
      </c>
      <c r="BN195" s="71">
        <f t="shared" si="28"/>
        <v>0</v>
      </c>
      <c r="BO195" s="71">
        <f t="shared" si="29"/>
        <v>0</v>
      </c>
      <c r="BP195" s="71">
        <f t="shared" si="3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175</v>
      </c>
      <c r="Y197" s="66">
        <f t="shared" si="26"/>
        <v>176.4</v>
      </c>
      <c r="Z197" s="67">
        <f>IFERROR(IF(Y197=0,"",ROUNDUP(Y197/H197,0)*0.00502),"")</f>
        <v>0.42168</v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183.33333333333334</v>
      </c>
      <c r="BN197" s="71">
        <f t="shared" si="28"/>
        <v>184.8</v>
      </c>
      <c r="BO197" s="71">
        <f t="shared" si="29"/>
        <v>0.35612535612535612</v>
      </c>
      <c r="BP197" s="71">
        <f t="shared" si="30"/>
        <v>0.35897435897435903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83.333333333333329</v>
      </c>
      <c r="Y200" s="75">
        <f>IFERROR(Y192/H192,"0")+IFERROR(Y193/H193,"0")+IFERROR(Y194/H194,"0")+IFERROR(Y195/H195,"0")+IFERROR(Y196/H196,"0")+IFERROR(Y197/H197,"0")+IFERROR(Y198/H198,"0")+IFERROR(Y199/H199,"0")</f>
        <v>84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0.42168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175</v>
      </c>
      <c r="Y201" s="75">
        <f>IFERROR(SUM(Y192:Y199),"0")</f>
        <v>176.4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hidden="1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0</v>
      </c>
      <c r="Y214" s="66">
        <f t="shared" ref="Y214:Y221" si="31">IFERROR(IF(X214="",0,CEILING((X214/$H214),1)*$H214),"")</f>
        <v>0</v>
      </c>
      <c r="Z214" s="67" t="str">
        <f>IFERROR(IF(Y214=0,"",ROUNDUP(Y214/H214,0)*0.00902),"")</f>
        <v/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0</v>
      </c>
      <c r="BN214" s="71">
        <f t="shared" ref="BN214:BN221" si="33">IFERROR(Y214*I214/H214,"0")</f>
        <v>0</v>
      </c>
      <c r="BO214" s="71">
        <f t="shared" ref="BO214:BO221" si="34">IFERROR(1/J214*(X214/H214),"0")</f>
        <v>0</v>
      </c>
      <c r="BP214" s="71">
        <f t="shared" ref="BP214:BP221" si="35">IFERROR(1/J214*(Y214/H214),"0")</f>
        <v>0</v>
      </c>
    </row>
    <row r="215" spans="1:68" ht="27" hidden="1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0</v>
      </c>
      <c r="Y215" s="66">
        <f t="shared" si="31"/>
        <v>0</v>
      </c>
      <c r="Z215" s="67" t="str">
        <f>IFERROR(IF(Y215=0,"",ROUNDUP(Y215/H215,0)*0.00902),"")</f>
        <v/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0</v>
      </c>
      <c r="BN215" s="71">
        <f t="shared" si="33"/>
        <v>0</v>
      </c>
      <c r="BO215" s="71">
        <f t="shared" si="34"/>
        <v>0</v>
      </c>
      <c r="BP215" s="71">
        <f t="shared" si="35"/>
        <v>0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0</v>
      </c>
      <c r="Y217" s="66">
        <f t="shared" si="3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0</v>
      </c>
      <c r="BN217" s="71">
        <f t="shared" si="33"/>
        <v>0</v>
      </c>
      <c r="BO217" s="71">
        <f t="shared" si="34"/>
        <v>0</v>
      </c>
      <c r="BP217" s="71">
        <f t="shared" si="3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hidden="1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0</v>
      </c>
      <c r="Y222" s="75">
        <f>IFERROR(Y214/H214,"0")+IFERROR(Y215/H215,"0")+IFERROR(Y216/H216,"0")+IFERROR(Y217/H217,"0")+IFERROR(Y218/H218,"0")+IFERROR(Y219/H219,"0")+IFERROR(Y220/H220,"0")+IFERROR(Y221/H221,"0")</f>
        <v>0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6"/>
      <c r="AB222" s="76"/>
      <c r="AC222" s="76"/>
    </row>
    <row r="223" spans="1:68" hidden="1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0</v>
      </c>
      <c r="Y223" s="75">
        <f>IFERROR(SUM(Y214:Y221),"0")</f>
        <v>0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hidden="1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0</v>
      </c>
      <c r="Y226" s="66">
        <f t="shared" si="36"/>
        <v>0</v>
      </c>
      <c r="Z226" s="67" t="str">
        <f>IFERROR(IF(Y226=0,"",ROUNDUP(Y226/H226,0)*0.02175),"")</f>
        <v/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0</v>
      </c>
      <c r="BN226" s="71">
        <f t="shared" si="38"/>
        <v>0</v>
      </c>
      <c r="BO226" s="71">
        <f t="shared" si="39"/>
        <v>0</v>
      </c>
      <c r="BP226" s="71">
        <f t="shared" si="40"/>
        <v>0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100</v>
      </c>
      <c r="Y228" s="66">
        <f t="shared" si="36"/>
        <v>104.39999999999999</v>
      </c>
      <c r="Z228" s="67">
        <f>IFERROR(IF(Y228=0,"",ROUNDUP(Y228/H228,0)*0.02175),"")</f>
        <v>0.26100000000000001</v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106.48275862068967</v>
      </c>
      <c r="BN228" s="71">
        <f t="shared" si="38"/>
        <v>111.16799999999999</v>
      </c>
      <c r="BO228" s="71">
        <f t="shared" si="39"/>
        <v>0.20525451559934318</v>
      </c>
      <c r="BP228" s="71">
        <f t="shared" si="40"/>
        <v>0.21428571428571427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80</v>
      </c>
      <c r="Y229" s="66">
        <f t="shared" si="36"/>
        <v>81.599999999999994</v>
      </c>
      <c r="Z229" s="67">
        <f t="shared" ref="Z229:Z235" si="41">IFERROR(IF(Y229=0,"",ROUNDUP(Y229/H229,0)*0.00753),"")</f>
        <v>0.25602000000000003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89.666666666666671</v>
      </c>
      <c r="BN229" s="71">
        <f t="shared" si="38"/>
        <v>91.46</v>
      </c>
      <c r="BO229" s="71">
        <f t="shared" si="39"/>
        <v>0.21367521367521369</v>
      </c>
      <c r="BP229" s="71">
        <f t="shared" si="40"/>
        <v>0.21794871794871795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200</v>
      </c>
      <c r="Y231" s="66">
        <f t="shared" si="36"/>
        <v>201.6</v>
      </c>
      <c r="Z231" s="67">
        <f t="shared" si="41"/>
        <v>0.63251999999999997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222.66666666666666</v>
      </c>
      <c r="BN231" s="71">
        <f t="shared" si="38"/>
        <v>224.44800000000001</v>
      </c>
      <c r="BO231" s="71">
        <f t="shared" si="39"/>
        <v>0.53418803418803418</v>
      </c>
      <c r="BP231" s="71">
        <f t="shared" si="40"/>
        <v>0.53846153846153844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120</v>
      </c>
      <c r="Y232" s="66">
        <f t="shared" si="36"/>
        <v>120</v>
      </c>
      <c r="Z232" s="67">
        <f t="shared" si="41"/>
        <v>0.3765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133.60000000000002</v>
      </c>
      <c r="BN232" s="71">
        <f t="shared" si="38"/>
        <v>133.60000000000002</v>
      </c>
      <c r="BO232" s="71">
        <f t="shared" si="39"/>
        <v>0.32051282051282048</v>
      </c>
      <c r="BP232" s="71">
        <f t="shared" si="40"/>
        <v>0.32051282051282048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hidden="1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0</v>
      </c>
      <c r="Y234" s="66">
        <f t="shared" si="36"/>
        <v>0</v>
      </c>
      <c r="Z234" s="67" t="str">
        <f t="shared" si="41"/>
        <v/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0</v>
      </c>
      <c r="BN234" s="71">
        <f t="shared" si="38"/>
        <v>0</v>
      </c>
      <c r="BO234" s="71">
        <f t="shared" si="39"/>
        <v>0</v>
      </c>
      <c r="BP234" s="71">
        <f t="shared" si="40"/>
        <v>0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80</v>
      </c>
      <c r="Y235" s="66">
        <f t="shared" si="36"/>
        <v>81.599999999999994</v>
      </c>
      <c r="Z235" s="67">
        <f t="shared" si="41"/>
        <v>0.25602000000000003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89.26666666666668</v>
      </c>
      <c r="BN235" s="71">
        <f t="shared" si="38"/>
        <v>91.051999999999992</v>
      </c>
      <c r="BO235" s="71">
        <f t="shared" si="39"/>
        <v>0.21367521367521369</v>
      </c>
      <c r="BP235" s="71">
        <f t="shared" si="40"/>
        <v>0.21794871794871795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211.49425287356323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214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1.78206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580</v>
      </c>
      <c r="Y237" s="75">
        <f>IFERROR(SUM(Y225:Y235),"0")</f>
        <v>589.20000000000005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hidden="1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0</v>
      </c>
      <c r="Y241" s="66">
        <f>IFERROR(IF(X241="",0,CEILING((X241/$H241),1)*$H241),"")</f>
        <v>0</v>
      </c>
      <c r="Z241" s="67" t="str">
        <f>IFERROR(IF(Y241=0,"",ROUNDUP(Y241/H241,0)*0.00753),"")</f>
        <v/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0</v>
      </c>
      <c r="BN241" s="71">
        <f>IFERROR(Y241*I241/H241,"0")</f>
        <v>0</v>
      </c>
      <c r="BO241" s="71">
        <f>IFERROR(1/J241*(X241/H241),"0")</f>
        <v>0</v>
      </c>
      <c r="BP241" s="71">
        <f>IFERROR(1/J241*(Y241/H241),"0")</f>
        <v>0</v>
      </c>
    </row>
    <row r="242" spans="1:68" ht="27" hidden="1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0</v>
      </c>
      <c r="Y242" s="66">
        <f>IFERROR(IF(X242="",0,CEILING((X242/$H242),1)*$H242),"")</f>
        <v>0</v>
      </c>
      <c r="Z242" s="67" t="str">
        <f>IFERROR(IF(Y242=0,"",ROUNDUP(Y242/H242,0)*0.00753),"")</f>
        <v/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0</v>
      </c>
      <c r="BN242" s="71">
        <f>IFERROR(Y242*I242/H242,"0")</f>
        <v>0</v>
      </c>
      <c r="BO242" s="71">
        <f>IFERROR(1/J242*(X242/H242),"0")</f>
        <v>0</v>
      </c>
      <c r="BP242" s="71">
        <f>IFERROR(1/J242*(Y242/H242),"0")</f>
        <v>0</v>
      </c>
    </row>
    <row r="243" spans="1:68" hidden="1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0</v>
      </c>
      <c r="Y243" s="75">
        <f>IFERROR(Y239/H239,"0")+IFERROR(Y240/H240,"0")+IFERROR(Y241/H241,"0")+IFERROR(Y242/H242,"0")</f>
        <v>0</v>
      </c>
      <c r="Z243" s="75">
        <f>IFERROR(IF(Z239="",0,Z239),"0")+IFERROR(IF(Z240="",0,Z240),"0")+IFERROR(IF(Z241="",0,Z241),"0")+IFERROR(IF(Z242="",0,Z242),"0")</f>
        <v>0</v>
      </c>
      <c r="AA243" s="76"/>
      <c r="AB243" s="76"/>
      <c r="AC243" s="76"/>
    </row>
    <row r="244" spans="1:68" hidden="1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0</v>
      </c>
      <c r="Y244" s="75">
        <f>IFERROR(SUM(Y239:Y242),"0")</f>
        <v>0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hidden="1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0</v>
      </c>
      <c r="Y251" s="66">
        <f t="shared" si="42"/>
        <v>0</v>
      </c>
      <c r="Z251" s="67" t="str">
        <f>IFERROR(IF(Y251=0,"",ROUNDUP(Y251/H251,0)*0.02175),"")</f>
        <v/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0</v>
      </c>
      <c r="BN251" s="71">
        <f t="shared" si="44"/>
        <v>0</v>
      </c>
      <c r="BO251" s="71">
        <f t="shared" si="45"/>
        <v>0</v>
      </c>
      <c r="BP251" s="71">
        <f t="shared" si="46"/>
        <v>0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hidden="1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</v>
      </c>
      <c r="Y255" s="75">
        <f>IFERROR(Y247/H247,"0")+IFERROR(Y248/H248,"0")+IFERROR(Y249/H249,"0")+IFERROR(Y250/H250,"0")+IFERROR(Y251/H251,"0")+IFERROR(Y252/H252,"0")+IFERROR(Y253/H253,"0")+IFERROR(Y254/H254,"0")</f>
        <v>0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6"/>
      <c r="AB255" s="76"/>
      <c r="AC255" s="76"/>
    </row>
    <row r="256" spans="1:68" hidden="1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0</v>
      </c>
      <c r="Y256" s="75">
        <f>IFERROR(SUM(Y247:Y254),"0")</f>
        <v>0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hidden="1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0</v>
      </c>
      <c r="Y260" s="66">
        <f t="shared" si="47"/>
        <v>0</v>
      </c>
      <c r="Z260" s="67" t="str">
        <f>IFERROR(IF(Y260=0,"",ROUNDUP(Y260/H260,0)*0.02175),"")</f>
        <v/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0</v>
      </c>
      <c r="BN260" s="71">
        <f t="shared" si="49"/>
        <v>0</v>
      </c>
      <c r="BO260" s="71">
        <f t="shared" si="50"/>
        <v>0</v>
      </c>
      <c r="BP260" s="71">
        <f t="shared" si="51"/>
        <v>0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hidden="1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</v>
      </c>
      <c r="Y267" s="75">
        <f>IFERROR(Y259/H259,"0")+IFERROR(Y260/H260,"0")+IFERROR(Y261/H261,"0")+IFERROR(Y262/H262,"0")+IFERROR(Y263/H263,"0")+IFERROR(Y264/H264,"0")+IFERROR(Y265/H265,"0")+IFERROR(Y266/H266,"0")</f>
        <v>0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6"/>
      <c r="AB267" s="76"/>
      <c r="AC267" s="76"/>
    </row>
    <row r="268" spans="1:68" hidden="1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0</v>
      </c>
      <c r="Y268" s="75">
        <f>IFERROR(SUM(Y259:Y266),"0")</f>
        <v>0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IFERROR(IF(Y299=0,"",ROUNDUP(Y299/H299,0)*0.00753),"")</f>
        <v/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160</v>
      </c>
      <c r="Y300" s="66">
        <f>IFERROR(IF(X300="",0,CEILING((X300/$H300),1)*$H300),"")</f>
        <v>160.79999999999998</v>
      </c>
      <c r="Z300" s="67">
        <f>IFERROR(IF(Y300=0,"",ROUNDUP(Y300/H300,0)*0.00753),"")</f>
        <v>0.50451000000000001</v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173.33333333333334</v>
      </c>
      <c r="BN300" s="71">
        <f>IFERROR(Y300*I300/H300,"0")</f>
        <v>174.2</v>
      </c>
      <c r="BO300" s="71">
        <f>IFERROR(1/J300*(X300/H300),"0")</f>
        <v>0.42735042735042739</v>
      </c>
      <c r="BP300" s="71">
        <f>IFERROR(1/J300*(Y300/H300),"0")</f>
        <v>0.42948717948717946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66.666666666666671</v>
      </c>
      <c r="Y302" s="75">
        <f>IFERROR(Y297/H297,"0")+IFERROR(Y298/H298,"0")+IFERROR(Y299/H299,"0")+IFERROR(Y300/H300,"0")+IFERROR(Y301/H301,"0")</f>
        <v>67</v>
      </c>
      <c r="Z302" s="75">
        <f>IFERROR(IF(Z297="",0,Z297),"0")+IFERROR(IF(Z298="",0,Z298),"0")+IFERROR(IF(Z299="",0,Z299),"0")+IFERROR(IF(Z300="",0,Z300),"0")+IFERROR(IF(Z301="",0,Z301),"0")</f>
        <v>0.50451000000000001</v>
      </c>
      <c r="AA302" s="76"/>
      <c r="AB302" s="76"/>
      <c r="AC302" s="76"/>
    </row>
    <row r="303" spans="1:68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160</v>
      </c>
      <c r="Y303" s="75">
        <f>IFERROR(SUM(Y297:Y301),"0")</f>
        <v>160.79999999999998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hidden="1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0</v>
      </c>
      <c r="Y321" s="66">
        <f t="shared" ref="Y321:Y328" si="57">IFERROR(IF(X321="",0,CEILING((X321/$H321),1)*$H321),"")</f>
        <v>0</v>
      </c>
      <c r="Z321" s="67" t="str">
        <f>IFERROR(IF(Y321=0,"",ROUNDUP(Y321/H321,0)*0.02175),"")</f>
        <v/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0</v>
      </c>
      <c r="BN321" s="71">
        <f t="shared" ref="BN321:BN328" si="59">IFERROR(Y321*I321/H321,"0")</f>
        <v>0</v>
      </c>
      <c r="BO321" s="71">
        <f t="shared" ref="BO321:BO328" si="60">IFERROR(1/J321*(X321/H321),"0")</f>
        <v>0</v>
      </c>
      <c r="BP321" s="71">
        <f t="shared" ref="BP321:BP328" si="61">IFERROR(1/J321*(Y321/H321),"0")</f>
        <v>0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hidden="1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0</v>
      </c>
      <c r="Y323" s="66">
        <f t="shared" si="57"/>
        <v>0</v>
      </c>
      <c r="Z323" s="67" t="str">
        <f>IFERROR(IF(Y323=0,"",ROUNDUP(Y323/H323,0)*0.02175),"")</f>
        <v/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0</v>
      </c>
      <c r="BN323" s="71">
        <f t="shared" si="59"/>
        <v>0</v>
      </c>
      <c r="BO323" s="71">
        <f t="shared" si="60"/>
        <v>0</v>
      </c>
      <c r="BP323" s="71">
        <f t="shared" si="61"/>
        <v>0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hidden="1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0</v>
      </c>
      <c r="Y329" s="75">
        <f>IFERROR(Y321/H321,"0")+IFERROR(Y322/H322,"0")+IFERROR(Y323/H323,"0")+IFERROR(Y324/H324,"0")+IFERROR(Y325/H325,"0")+IFERROR(Y326/H326,"0")+IFERROR(Y327/H327,"0")+IFERROR(Y328/H328,"0")</f>
        <v>0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6"/>
      <c r="AB329" s="76"/>
      <c r="AC329" s="76"/>
    </row>
    <row r="330" spans="1:68" hidden="1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0</v>
      </c>
      <c r="Y330" s="75">
        <f>IFERROR(SUM(Y321:Y328),"0")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hidden="1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IFERROR(IF(Y332=0,"",ROUNDUP(Y332/H332,0)*0.00753),"")</f>
        <v/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hidden="1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0</v>
      </c>
      <c r="Y336" s="75">
        <f>IFERROR(Y332/H332,"0")+IFERROR(Y333/H333,"0")+IFERROR(Y334/H334,"0")+IFERROR(Y335/H335,"0")</f>
        <v>0</v>
      </c>
      <c r="Z336" s="75">
        <f>IFERROR(IF(Z332="",0,Z332),"0")+IFERROR(IF(Z333="",0,Z333),"0")+IFERROR(IF(Z334="",0,Z334),"0")+IFERROR(IF(Z335="",0,Z335),"0")</f>
        <v>0</v>
      </c>
      <c r="AA336" s="76"/>
      <c r="AB336" s="76"/>
      <c r="AC336" s="76"/>
    </row>
    <row r="337" spans="1:68" hidden="1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0</v>
      </c>
      <c r="Y337" s="75">
        <f>IFERROR(SUM(Y332:Y335),"0")</f>
        <v>0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hidden="1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IFERROR(IF(Y348=0,"",ROUNDUP(Y348/H348,0)*0.02175),"")</f>
        <v/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ht="27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600</v>
      </c>
      <c r="Y349" s="66">
        <f>IFERROR(IF(X349="",0,CEILING((X349/$H349),1)*$H349),"")</f>
        <v>600.6</v>
      </c>
      <c r="Z349" s="67">
        <f>IFERROR(IF(Y349=0,"",ROUNDUP(Y349/H349,0)*0.02175),"")</f>
        <v>1.67475</v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643.38461538461547</v>
      </c>
      <c r="BN349" s="71">
        <f>IFERROR(Y349*I349/H349,"0")</f>
        <v>644.02800000000002</v>
      </c>
      <c r="BO349" s="71">
        <f>IFERROR(1/J349*(X349/H349),"0")</f>
        <v>1.3736263736263734</v>
      </c>
      <c r="BP349" s="71">
        <f>IFERROR(1/J349*(Y349/H349),"0")</f>
        <v>1.375</v>
      </c>
    </row>
    <row r="350" spans="1:68" ht="16.5" hidden="1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0</v>
      </c>
      <c r="Y350" s="66">
        <f>IFERROR(IF(X350="",0,CEILING((X350/$H350),1)*$H350),"")</f>
        <v>0</v>
      </c>
      <c r="Z350" s="67" t="str">
        <f>IFERROR(IF(Y350=0,"",ROUNDUP(Y350/H350,0)*0.02175),"")</f>
        <v/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0</v>
      </c>
      <c r="BN350" s="71">
        <f>IFERROR(Y350*I350/H350,"0")</f>
        <v>0</v>
      </c>
      <c r="BO350" s="71">
        <f>IFERROR(1/J350*(X350/H350),"0")</f>
        <v>0</v>
      </c>
      <c r="BP350" s="71">
        <f>IFERROR(1/J350*(Y350/H350),"0")</f>
        <v>0</v>
      </c>
    </row>
    <row r="351" spans="1:68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76.92307692307692</v>
      </c>
      <c r="Y351" s="75">
        <f>IFERROR(Y348/H348,"0")+IFERROR(Y349/H349,"0")+IFERROR(Y350/H350,"0")</f>
        <v>77</v>
      </c>
      <c r="Z351" s="75">
        <f>IFERROR(IF(Z348="",0,Z348),"0")+IFERROR(IF(Z349="",0,Z349),"0")+IFERROR(IF(Z350="",0,Z350),"0")</f>
        <v>1.67475</v>
      </c>
      <c r="AA351" s="76"/>
      <c r="AB351" s="76"/>
      <c r="AC351" s="76"/>
    </row>
    <row r="352" spans="1:68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600</v>
      </c>
      <c r="Y352" s="75">
        <f>IFERROR(SUM(Y348:Y350),"0")</f>
        <v>600.6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hidden="1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0</v>
      </c>
      <c r="Y356" s="66">
        <f>IFERROR(IF(X356="",0,CEILING((X356/$H356),1)*$H356),"")</f>
        <v>0</v>
      </c>
      <c r="Z356" s="67" t="str">
        <f>IFERROR(IF(Y356=0,"",ROUNDUP(Y356/H356,0)*0.00753),"")</f>
        <v/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0</v>
      </c>
      <c r="BN356" s="71">
        <f>IFERROR(Y356*I356/H356,"0")</f>
        <v>0</v>
      </c>
      <c r="BO356" s="71">
        <f>IFERROR(1/J356*(X356/H356),"0")</f>
        <v>0</v>
      </c>
      <c r="BP356" s="71">
        <f>IFERROR(1/J356*(Y356/H356),"0")</f>
        <v>0</v>
      </c>
    </row>
    <row r="357" spans="1:68" ht="27" hidden="1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0</v>
      </c>
      <c r="Y357" s="66">
        <f>IFERROR(IF(X357="",0,CEILING((X357/$H357),1)*$H357),"")</f>
        <v>0</v>
      </c>
      <c r="Z357" s="67" t="str">
        <f>IFERROR(IF(Y357=0,"",ROUNDUP(Y357/H357,0)*0.00753),"")</f>
        <v/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0</v>
      </c>
      <c r="BN357" s="71">
        <f>IFERROR(Y357*I357/H357,"0")</f>
        <v>0</v>
      </c>
      <c r="BO357" s="71">
        <f>IFERROR(1/J357*(X357/H357),"0")</f>
        <v>0</v>
      </c>
      <c r="BP357" s="71">
        <f>IFERROR(1/J357*(Y357/H357),"0")</f>
        <v>0</v>
      </c>
    </row>
    <row r="358" spans="1:68" hidden="1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0</v>
      </c>
      <c r="Y358" s="75">
        <f>IFERROR(Y354/H354,"0")+IFERROR(Y355/H355,"0")+IFERROR(Y356/H356,"0")+IFERROR(Y357/H357,"0")</f>
        <v>0</v>
      </c>
      <c r="Z358" s="75">
        <f>IFERROR(IF(Z354="",0,Z354),"0")+IFERROR(IF(Z355="",0,Z355),"0")+IFERROR(IF(Z356="",0,Z356),"0")+IFERROR(IF(Z357="",0,Z357),"0")</f>
        <v>0</v>
      </c>
      <c r="AA358" s="76"/>
      <c r="AB358" s="76"/>
      <c r="AC358" s="76"/>
    </row>
    <row r="359" spans="1:68" hidden="1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0</v>
      </c>
      <c r="Y359" s="75">
        <f>IFERROR(SUM(Y354:Y357),"0")</f>
        <v>0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hidden="1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IFERROR(IF(Y368=0,"",ROUNDUP(Y368/H368,0)*0.00753),"")</f>
        <v/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idden="1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0</v>
      </c>
      <c r="Y369" s="75">
        <f>IFERROR(Y368/H368,"0")</f>
        <v>0</v>
      </c>
      <c r="Z369" s="75">
        <f>IFERROR(IF(Z368="",0,Z368),"0")</f>
        <v>0</v>
      </c>
      <c r="AA369" s="76"/>
      <c r="AB369" s="76"/>
      <c r="AC369" s="76"/>
    </row>
    <row r="370" spans="1:68" hidden="1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0</v>
      </c>
      <c r="Y370" s="75">
        <f>IFERROR(SUM(Y368:Y368),"0")</f>
        <v>0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400</v>
      </c>
      <c r="Y380" s="66">
        <f t="shared" ref="Y380:Y390" si="67">IFERROR(IF(X380="",0,CEILING((X380/$H380),1)*$H380),"")</f>
        <v>405</v>
      </c>
      <c r="Z380" s="67">
        <f>IFERROR(IF(Y380=0,"",ROUNDUP(Y380/H380,0)*0.02175),"")</f>
        <v>0.58724999999999994</v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412.8</v>
      </c>
      <c r="BN380" s="71">
        <f t="shared" ref="BN380:BN390" si="69">IFERROR(Y380*I380/H380,"0")</f>
        <v>417.96000000000004</v>
      </c>
      <c r="BO380" s="71">
        <f t="shared" ref="BO380:BO390" si="70">IFERROR(1/J380*(X380/H380),"0")</f>
        <v>0.55555555555555558</v>
      </c>
      <c r="BP380" s="71">
        <f t="shared" ref="BP380:BP390" si="71">IFERROR(1/J380*(Y380/H380),"0")</f>
        <v>0.5625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1300</v>
      </c>
      <c r="Y382" s="66">
        <f t="shared" si="67"/>
        <v>1305</v>
      </c>
      <c r="Z382" s="67">
        <f>IFERROR(IF(Y382=0,"",ROUNDUP(Y382/H382,0)*0.02175),"")</f>
        <v>1.8922499999999998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1341.6</v>
      </c>
      <c r="BN382" s="71">
        <f t="shared" si="69"/>
        <v>1346.76</v>
      </c>
      <c r="BO382" s="71">
        <f t="shared" si="70"/>
        <v>1.8055555555555556</v>
      </c>
      <c r="BP382" s="71">
        <f t="shared" si="71"/>
        <v>1.8125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hidden="1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0</v>
      </c>
      <c r="Y386" s="66">
        <f t="shared" si="67"/>
        <v>0</v>
      </c>
      <c r="Z386" s="67" t="str">
        <f>IFERROR(IF(Y386=0,"",ROUNDUP(Y386/H386,0)*0.02175),"")</f>
        <v/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0</v>
      </c>
      <c r="BN386" s="71">
        <f t="shared" si="69"/>
        <v>0</v>
      </c>
      <c r="BO386" s="71">
        <f t="shared" si="70"/>
        <v>0</v>
      </c>
      <c r="BP386" s="71">
        <f t="shared" si="71"/>
        <v>0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113.33333333333334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114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2.4794999999999998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1700</v>
      </c>
      <c r="Y392" s="75">
        <f>IFERROR(SUM(Y380:Y390),"0")</f>
        <v>1710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800</v>
      </c>
      <c r="Y394" s="66">
        <f>IFERROR(IF(X394="",0,CEILING((X394/$H394),1)*$H394),"")</f>
        <v>810</v>
      </c>
      <c r="Z394" s="67">
        <f>IFERROR(IF(Y394=0,"",ROUNDUP(Y394/H394,0)*0.02175),"")</f>
        <v>1.1744999999999999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825.6</v>
      </c>
      <c r="BN394" s="71">
        <f>IFERROR(Y394*I394/H394,"0")</f>
        <v>835.92000000000007</v>
      </c>
      <c r="BO394" s="71">
        <f>IFERROR(1/J394*(X394/H394),"0")</f>
        <v>1.1111111111111112</v>
      </c>
      <c r="BP394" s="71">
        <f>IFERROR(1/J394*(Y394/H394),"0")</f>
        <v>1.125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53.333333333333336</v>
      </c>
      <c r="Y396" s="75">
        <f>IFERROR(Y394/H394,"0")+IFERROR(Y395/H395,"0")</f>
        <v>54</v>
      </c>
      <c r="Z396" s="75">
        <f>IFERROR(IF(Z394="",0,Z394),"0")+IFERROR(IF(Z395="",0,Z395),"0")</f>
        <v>1.1744999999999999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800</v>
      </c>
      <c r="Y397" s="75">
        <f>IFERROR(SUM(Y394:Y395),"0")</f>
        <v>810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hidden="1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0</v>
      </c>
      <c r="Y401" s="66">
        <f>IFERROR(IF(X401="",0,CEILING((X401/$H401),1)*$H401),"")</f>
        <v>0</v>
      </c>
      <c r="Z401" s="67" t="str">
        <f>IFERROR(IF(Y401=0,"",ROUNDUP(Y401/H401,0)*0.02175),"")</f>
        <v/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0</v>
      </c>
      <c r="BN401" s="71">
        <f>IFERROR(Y401*I401/H401,"0")</f>
        <v>0</v>
      </c>
      <c r="BO401" s="71">
        <f>IFERROR(1/J401*(X401/H401),"0")</f>
        <v>0</v>
      </c>
      <c r="BP401" s="71">
        <f>IFERROR(1/J401*(Y401/H401),"0")</f>
        <v>0</v>
      </c>
    </row>
    <row r="402" spans="1:68" hidden="1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0</v>
      </c>
      <c r="Y402" s="75">
        <f>IFERROR(Y399/H399,"0")+IFERROR(Y400/H400,"0")+IFERROR(Y401/H401,"0")</f>
        <v>0</v>
      </c>
      <c r="Z402" s="75">
        <f>IFERROR(IF(Z399="",0,Z399),"0")+IFERROR(IF(Z400="",0,Z400),"0")+IFERROR(IF(Z401="",0,Z401),"0")</f>
        <v>0</v>
      </c>
      <c r="AA402" s="76"/>
      <c r="AB402" s="76"/>
      <c r="AC402" s="76"/>
    </row>
    <row r="403" spans="1:68" hidden="1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0</v>
      </c>
      <c r="Y403" s="75">
        <f>IFERROR(SUM(Y399:Y401),"0")</f>
        <v>0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hidden="1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0</v>
      </c>
      <c r="Y405" s="66">
        <f>IFERROR(IF(X405="",0,CEILING((X405/$H405),1)*$H405),"")</f>
        <v>0</v>
      </c>
      <c r="Z405" s="67" t="str">
        <f>IFERROR(IF(Y405=0,"",ROUNDUP(Y405/H405,0)*0.02175),"")</f>
        <v/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0</v>
      </c>
      <c r="BN405" s="71">
        <f>IFERROR(Y405*I405/H405,"0")</f>
        <v>0</v>
      </c>
      <c r="BO405" s="71">
        <f>IFERROR(1/J405*(X405/H405),"0")</f>
        <v>0</v>
      </c>
      <c r="BP405" s="71">
        <f>IFERROR(1/J405*(Y405/H405),"0")</f>
        <v>0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hidden="1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0</v>
      </c>
      <c r="Y407" s="75">
        <f>IFERROR(Y405/H405,"0")+IFERROR(Y406/H406,"0")</f>
        <v>0</v>
      </c>
      <c r="Z407" s="75">
        <f>IFERROR(IF(Z405="",0,Z405),"0")+IFERROR(IF(Z406="",0,Z406),"0")</f>
        <v>0</v>
      </c>
      <c r="AA407" s="76"/>
      <c r="AB407" s="76"/>
      <c r="AC407" s="76"/>
    </row>
    <row r="408" spans="1:68" hidden="1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0</v>
      </c>
      <c r="Y408" s="75">
        <f>IFERROR(SUM(Y405:Y406),"0")</f>
        <v>0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3500</v>
      </c>
      <c r="Y426" s="66">
        <f>IFERROR(IF(X426="",0,CEILING((X426/$H426),1)*$H426),"")</f>
        <v>3502.2</v>
      </c>
      <c r="Z426" s="67">
        <f>IFERROR(IF(Y426=0,"",ROUNDUP(Y426/H426,0)*0.02175),"")</f>
        <v>9.7657499999999988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3753.0769230769238</v>
      </c>
      <c r="BN426" s="71">
        <f>IFERROR(Y426*I426/H426,"0")</f>
        <v>3755.4360000000001</v>
      </c>
      <c r="BO426" s="71">
        <f>IFERROR(1/J426*(X426/H426),"0")</f>
        <v>8.0128205128205128</v>
      </c>
      <c r="BP426" s="71">
        <f>IFERROR(1/J426*(Y426/H426),"0")</f>
        <v>8.0178571428571423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448.71794871794873</v>
      </c>
      <c r="Y431" s="75">
        <f>IFERROR(Y426/H426,"0")+IFERROR(Y427/H427,"0")+IFERROR(Y428/H428,"0")+IFERROR(Y429/H429,"0")+IFERROR(Y430/H430,"0")</f>
        <v>449</v>
      </c>
      <c r="Z431" s="75">
        <f>IFERROR(IF(Z426="",0,Z426),"0")+IFERROR(IF(Z427="",0,Z427),"0")+IFERROR(IF(Z428="",0,Z428),"0")+IFERROR(IF(Z429="",0,Z429),"0")+IFERROR(IF(Z430="",0,Z430),"0")</f>
        <v>9.7657499999999988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3500</v>
      </c>
      <c r="Y432" s="75">
        <f>IFERROR(SUM(Y426:Y430),"0")</f>
        <v>3502.2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hidden="1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0</v>
      </c>
      <c r="Y445" s="66">
        <f t="shared" si="78"/>
        <v>0</v>
      </c>
      <c r="Z445" s="67" t="str">
        <f>IFERROR(IF(Y445=0,"",ROUNDUP(Y445/H445,0)*0.00753),"")</f>
        <v/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0</v>
      </c>
      <c r="BN445" s="71">
        <f t="shared" si="80"/>
        <v>0</v>
      </c>
      <c r="BO445" s="71">
        <f t="shared" si="81"/>
        <v>0</v>
      </c>
      <c r="BP445" s="71">
        <f t="shared" si="82"/>
        <v>0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hidden="1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0</v>
      </c>
      <c r="Y447" s="66">
        <f t="shared" si="78"/>
        <v>0</v>
      </c>
      <c r="Z447" s="67" t="str">
        <f>IFERROR(IF(Y447=0,"",ROUNDUP(Y447/H447,0)*0.00753),"")</f>
        <v/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0</v>
      </c>
      <c r="BN447" s="71">
        <f t="shared" si="80"/>
        <v>0</v>
      </c>
      <c r="BO447" s="71">
        <f t="shared" si="81"/>
        <v>0</v>
      </c>
      <c r="BP447" s="71">
        <f t="shared" si="82"/>
        <v>0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hidden="1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0</v>
      </c>
      <c r="Y459" s="66">
        <f t="shared" si="78"/>
        <v>0</v>
      </c>
      <c r="Z459" s="67" t="str">
        <f t="shared" si="83"/>
        <v/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0</v>
      </c>
      <c r="BN459" s="71">
        <f t="shared" si="80"/>
        <v>0</v>
      </c>
      <c r="BO459" s="71">
        <f t="shared" si="81"/>
        <v>0</v>
      </c>
      <c r="BP459" s="71">
        <f t="shared" si="82"/>
        <v>0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hidden="1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6"/>
      <c r="AB464" s="76"/>
      <c r="AC464" s="76"/>
    </row>
    <row r="465" spans="1:68" hidden="1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0</v>
      </c>
      <c r="Y465" s="75">
        <f>IFERROR(SUM(Y444:Y463),"0")</f>
        <v>0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hidden="1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0</v>
      </c>
      <c r="Y472" s="66">
        <f>IFERROR(IF(X472="",0,CEILING((X472/$H472),1)*$H472),"")</f>
        <v>0</v>
      </c>
      <c r="Z472" s="67" t="str">
        <f>IFERROR(IF(Y472=0,"",ROUNDUP(Y472/H472,0)*0.00627),"")</f>
        <v/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0</v>
      </c>
      <c r="BN472" s="71">
        <f>IFERROR(Y472*I472/H472,"0")</f>
        <v>0</v>
      </c>
      <c r="BO472" s="71">
        <f>IFERROR(1/J472*(X472/H472),"0")</f>
        <v>0</v>
      </c>
      <c r="BP472" s="71">
        <f>IFERROR(1/J472*(Y472/H472),"0")</f>
        <v>0</v>
      </c>
    </row>
    <row r="473" spans="1:68" hidden="1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0</v>
      </c>
      <c r="Y473" s="75">
        <f>IFERROR(Y472/H472,"0")</f>
        <v>0</v>
      </c>
      <c r="Z473" s="75">
        <f>IFERROR(IF(Z472="",0,Z472),"0")</f>
        <v>0</v>
      </c>
      <c r="AA473" s="76"/>
      <c r="AB473" s="76"/>
      <c r="AC473" s="76"/>
    </row>
    <row r="474" spans="1:68" hidden="1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0</v>
      </c>
      <c r="Y474" s="75">
        <f>IFERROR(SUM(Y472:Y472),"0")</f>
        <v>0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hidden="1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0</v>
      </c>
      <c r="Y486" s="75">
        <f>IFERROR(Y481/H481,"0")+IFERROR(Y482/H482,"0")+IFERROR(Y483/H483,"0")+IFERROR(Y484/H484,"0")+IFERROR(Y485/H485,"0")</f>
        <v>0</v>
      </c>
      <c r="Z486" s="75">
        <f>IFERROR(IF(Z481="",0,Z481),"0")+IFERROR(IF(Z482="",0,Z482),"0")+IFERROR(IF(Z483="",0,Z483),"0")+IFERROR(IF(Z484="",0,Z484),"0")+IFERROR(IF(Z485="",0,Z485),"0")</f>
        <v>0</v>
      </c>
      <c r="AA486" s="76"/>
      <c r="AB486" s="76"/>
      <c r="AC486" s="76"/>
    </row>
    <row r="487" spans="1:68" hidden="1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0</v>
      </c>
      <c r="Y487" s="75">
        <f>IFERROR(SUM(Y481:Y485),"0")</f>
        <v>0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hidden="1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0</v>
      </c>
      <c r="Y494" s="66">
        <f>IFERROR(IF(X494="",0,CEILING((X494/$H494),1)*$H494),"")</f>
        <v>0</v>
      </c>
      <c r="Z494" s="67" t="str">
        <f>IFERROR(IF(Y494=0,"",ROUNDUP(Y494/H494,0)*0.00502),"")</f>
        <v/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0</v>
      </c>
      <c r="BN494" s="71">
        <f>IFERROR(Y494*I494/H494,"0")</f>
        <v>0</v>
      </c>
      <c r="BO494" s="71">
        <f>IFERROR(1/J494*(X494/H494),"0")</f>
        <v>0</v>
      </c>
      <c r="BP494" s="71">
        <f>IFERROR(1/J494*(Y494/H494),"0")</f>
        <v>0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hidden="1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0</v>
      </c>
      <c r="Y496" s="66">
        <f>IFERROR(IF(X496="",0,CEILING((X496/$H496),1)*$H496),"")</f>
        <v>0</v>
      </c>
      <c r="Z496" s="67" t="str">
        <f>IFERROR(IF(Y496=0,"",ROUNDUP(Y496/H496,0)*0.00502),"")</f>
        <v/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0</v>
      </c>
      <c r="BN496" s="71">
        <f>IFERROR(Y496*I496/H496,"0")</f>
        <v>0</v>
      </c>
      <c r="BO496" s="71">
        <f>IFERROR(1/J496*(X496/H496),"0")</f>
        <v>0</v>
      </c>
      <c r="BP496" s="71">
        <f>IFERROR(1/J496*(Y496/H496),"0")</f>
        <v>0</v>
      </c>
    </row>
    <row r="497" spans="1:68" hidden="1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0</v>
      </c>
      <c r="Y497" s="75">
        <f>IFERROR(Y494/H494,"0")+IFERROR(Y495/H495,"0")+IFERROR(Y496/H496,"0")</f>
        <v>0</v>
      </c>
      <c r="Z497" s="75">
        <f>IFERROR(IF(Z494="",0,Z494),"0")+IFERROR(IF(Z495="",0,Z495),"0")+IFERROR(IF(Z496="",0,Z496),"0")</f>
        <v>0</v>
      </c>
      <c r="AA497" s="76"/>
      <c r="AB497" s="76"/>
      <c r="AC497" s="76"/>
    </row>
    <row r="498" spans="1:68" hidden="1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0</v>
      </c>
      <c r="Y498" s="75">
        <f>IFERROR(SUM(Y494:Y496),"0")</f>
        <v>0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200</v>
      </c>
      <c r="Y507" s="66">
        <f t="shared" ref="Y507:Y514" si="84">IFERROR(IF(X507="",0,CEILING((X507/$H507),1)*$H507),"")</f>
        <v>200.64000000000001</v>
      </c>
      <c r="Z507" s="67">
        <f t="shared" ref="Z507:Z512" si="85">IFERROR(IF(Y507=0,"",ROUNDUP(Y507/H507,0)*0.01196),"")</f>
        <v>0.45448</v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213.63636363636363</v>
      </c>
      <c r="BN507" s="71">
        <f t="shared" ref="BN507:BN514" si="87">IFERROR(Y507*I507/H507,"0")</f>
        <v>214.32</v>
      </c>
      <c r="BO507" s="71">
        <f t="shared" ref="BO507:BO514" si="88">IFERROR(1/J507*(X507/H507),"0")</f>
        <v>0.36421911421911418</v>
      </c>
      <c r="BP507" s="71">
        <f t="shared" ref="BP507:BP514" si="89">IFERROR(1/J507*(Y507/H507),"0")</f>
        <v>0.36538461538461542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1300</v>
      </c>
      <c r="Y510" s="66">
        <f t="shared" si="84"/>
        <v>1304.1600000000001</v>
      </c>
      <c r="Z510" s="67">
        <f t="shared" si="85"/>
        <v>2.9541200000000001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1388.6363636363635</v>
      </c>
      <c r="BN510" s="71">
        <f t="shared" si="87"/>
        <v>1393.08</v>
      </c>
      <c r="BO510" s="71">
        <f t="shared" si="88"/>
        <v>2.3674242424242422</v>
      </c>
      <c r="BP510" s="71">
        <f t="shared" si="89"/>
        <v>2.375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300</v>
      </c>
      <c r="Y512" s="66">
        <f t="shared" si="84"/>
        <v>300.96000000000004</v>
      </c>
      <c r="Z512" s="67">
        <f t="shared" si="85"/>
        <v>0.68171999999999999</v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320.45454545454544</v>
      </c>
      <c r="BN512" s="71">
        <f t="shared" si="87"/>
        <v>321.48</v>
      </c>
      <c r="BO512" s="71">
        <f t="shared" si="88"/>
        <v>0.54632867132867136</v>
      </c>
      <c r="BP512" s="71">
        <f t="shared" si="89"/>
        <v>0.54807692307692313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340.90909090909088</v>
      </c>
      <c r="Y515" s="75">
        <f>IFERROR(Y507/H507,"0")+IFERROR(Y508/H508,"0")+IFERROR(Y509/H509,"0")+IFERROR(Y510/H510,"0")+IFERROR(Y511/H511,"0")+IFERROR(Y512/H512,"0")+IFERROR(Y513/H513,"0")+IFERROR(Y514/H514,"0")</f>
        <v>342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4.0903200000000002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1800</v>
      </c>
      <c r="Y516" s="75">
        <f>IFERROR(SUM(Y507:Y514),"0")</f>
        <v>1805.7600000000002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500</v>
      </c>
      <c r="Y518" s="66">
        <f>IFERROR(IF(X518="",0,CEILING((X518/$H518),1)*$H518),"")</f>
        <v>501.6</v>
      </c>
      <c r="Z518" s="67">
        <f>IFERROR(IF(Y518=0,"",ROUNDUP(Y518/H518,0)*0.01196),"")</f>
        <v>1.1362000000000001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534.09090909090912</v>
      </c>
      <c r="BN518" s="71">
        <f>IFERROR(Y518*I518/H518,"0")</f>
        <v>535.79999999999995</v>
      </c>
      <c r="BO518" s="71">
        <f>IFERROR(1/J518*(X518/H518),"0")</f>
        <v>0.91054778554778548</v>
      </c>
      <c r="BP518" s="71">
        <f>IFERROR(1/J518*(Y518/H518),"0")</f>
        <v>0.91346153846153855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94.696969696969688</v>
      </c>
      <c r="Y520" s="75">
        <f>IFERROR(Y518/H518,"0")+IFERROR(Y519/H519,"0")</f>
        <v>95</v>
      </c>
      <c r="Z520" s="75">
        <f>IFERROR(IF(Z518="",0,Z518),"0")+IFERROR(IF(Z519="",0,Z519),"0")</f>
        <v>1.1362000000000001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500</v>
      </c>
      <c r="Y521" s="75">
        <f>IFERROR(SUM(Y518:Y519),"0")</f>
        <v>501.6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500</v>
      </c>
      <c r="Y523" s="66">
        <f t="shared" ref="Y523:Y528" si="90">IFERROR(IF(X523="",0,CEILING((X523/$H523),1)*$H523),"")</f>
        <v>501.6</v>
      </c>
      <c r="Z523" s="67">
        <f>IFERROR(IF(Y523=0,"",ROUNDUP(Y523/H523,0)*0.01196),"")</f>
        <v>1.1362000000000001</v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534.09090909090912</v>
      </c>
      <c r="BN523" s="71">
        <f t="shared" ref="BN523:BN528" si="92">IFERROR(Y523*I523/H523,"0")</f>
        <v>535.79999999999995</v>
      </c>
      <c r="BO523" s="71">
        <f t="shared" ref="BO523:BO528" si="93">IFERROR(1/J523*(X523/H523),"0")</f>
        <v>0.91054778554778548</v>
      </c>
      <c r="BP523" s="71">
        <f t="shared" ref="BP523:BP528" si="94">IFERROR(1/J523*(Y523/H523),"0")</f>
        <v>0.91346153846153855</v>
      </c>
    </row>
    <row r="524" spans="1:68" ht="27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900</v>
      </c>
      <c r="Y524" s="66">
        <f t="shared" si="90"/>
        <v>902.88</v>
      </c>
      <c r="Z524" s="67">
        <f>IFERROR(IF(Y524=0,"",ROUNDUP(Y524/H524,0)*0.01196),"")</f>
        <v>2.0451600000000001</v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961.36363636363637</v>
      </c>
      <c r="BN524" s="71">
        <f t="shared" si="92"/>
        <v>964.43999999999994</v>
      </c>
      <c r="BO524" s="71">
        <f t="shared" si="93"/>
        <v>1.638986013986014</v>
      </c>
      <c r="BP524" s="71">
        <f t="shared" si="94"/>
        <v>1.6442307692307694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400</v>
      </c>
      <c r="Y525" s="66">
        <f t="shared" si="90"/>
        <v>401.28000000000003</v>
      </c>
      <c r="Z525" s="67">
        <f>IFERROR(IF(Y525=0,"",ROUNDUP(Y525/H525,0)*0.01196),"")</f>
        <v>0.90895999999999999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427.27272727272725</v>
      </c>
      <c r="BN525" s="71">
        <f t="shared" si="92"/>
        <v>428.64</v>
      </c>
      <c r="BO525" s="71">
        <f t="shared" si="93"/>
        <v>0.72843822843822836</v>
      </c>
      <c r="BP525" s="71">
        <f t="shared" si="94"/>
        <v>0.73076923076923084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340.90909090909088</v>
      </c>
      <c r="Y529" s="75">
        <f>IFERROR(Y523/H523,"0")+IFERROR(Y524/H524,"0")+IFERROR(Y525/H525,"0")+IFERROR(Y526/H526,"0")+IFERROR(Y527/H527,"0")+IFERROR(Y528/H528,"0")</f>
        <v>342</v>
      </c>
      <c r="Z529" s="75">
        <f>IFERROR(IF(Z523="",0,Z523),"0")+IFERROR(IF(Z524="",0,Z524),"0")+IFERROR(IF(Z525="",0,Z525),"0")+IFERROR(IF(Z526="",0,Z526),"0")+IFERROR(IF(Z527="",0,Z527),"0")+IFERROR(IF(Z528="",0,Z528),"0")</f>
        <v>4.0903200000000002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1800</v>
      </c>
      <c r="Y530" s="75">
        <f>IFERROR(SUM(Y523:Y528),"0")</f>
        <v>1805.76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hidden="1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0</v>
      </c>
      <c r="Y572" s="66">
        <f>IFERROR(IF(X572="",0,CEILING((X572/$H572),1)*$H572),"")</f>
        <v>0</v>
      </c>
      <c r="Z572" s="67" t="str">
        <f>IFERROR(IF(Y572=0,"",ROUNDUP(Y572/H572,0)*0.02175),"")</f>
        <v/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0</v>
      </c>
      <c r="BN572" s="71">
        <f>IFERROR(Y572*I572/H572,"0")</f>
        <v>0</v>
      </c>
      <c r="BO572" s="71">
        <f>IFERROR(1/J572*(X572/H572),"0")</f>
        <v>0</v>
      </c>
      <c r="BP572" s="71">
        <f>IFERROR(1/J572*(Y572/H572),"0")</f>
        <v>0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hidden="1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0</v>
      </c>
      <c r="Y576" s="75">
        <f>IFERROR(Y572/H572,"0")+IFERROR(Y573/H573,"0")+IFERROR(Y574/H574,"0")+IFERROR(Y575/H575,"0")</f>
        <v>0</v>
      </c>
      <c r="Z576" s="75">
        <f>IFERROR(IF(Z572="",0,Z572),"0")+IFERROR(IF(Z573="",0,Z573),"0")+IFERROR(IF(Z574="",0,Z574),"0")+IFERROR(IF(Z575="",0,Z575),"0")</f>
        <v>0</v>
      </c>
      <c r="AA576" s="76"/>
      <c r="AB576" s="76"/>
      <c r="AC576" s="76"/>
    </row>
    <row r="577" spans="1:68" hidden="1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0</v>
      </c>
      <c r="Y577" s="75">
        <f>IFERROR(SUM(Y572:Y575),"0")</f>
        <v>0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13640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13707.12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14499.292926230863</v>
      </c>
      <c r="Y604" s="75">
        <f>IFERROR(SUM(BN22:BN600),"0")</f>
        <v>14570.247999999998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27</v>
      </c>
      <c r="Y605" s="77">
        <f>ROUNDUP(SUM(BP22:BP600),0)</f>
        <v>27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15174.292926230863</v>
      </c>
      <c r="Y606" s="75">
        <f>GrossWeightTotalR+PalletQtyTotalR*25</f>
        <v>15245.247999999998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2100.8197421990526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2111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31.862859999999998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205.20000000000002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81">
        <f>IFERROR(Y104*1,"0")+IFERROR(Y105*1,"0")+IFERROR(Y106*1,"0")+IFERROR(Y110*1,"0")+IFERROR(Y111*1,"0")+IFERROR(Y112*1,"0")+IFERROR(Y113*1,"0")+IFERROR(Y114*1,"0")</f>
        <v>831.60000000000014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1008.0000000000001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176.4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589.20000000000005</v>
      </c>
      <c r="K613" s="81">
        <f>IFERROR(Y247*1,"0")+IFERROR(Y248*1,"0")+IFERROR(Y249*1,"0")+IFERROR(Y250*1,"0")+IFERROR(Y251*1,"0")+IFERROR(Y252*1,"0")+IFERROR(Y253*1,"0")+IFERROR(Y254*1,"0")</f>
        <v>0</v>
      </c>
      <c r="M613" s="81">
        <f>IFERROR(Y259*1,"0")+IFERROR(Y260*1,"0")+IFERROR(Y261*1,"0")+IFERROR(Y262*1,"0")+IFERROR(Y263*1,"0")+IFERROR(Y264*1,"0")+IFERROR(Y265*1,"0")+IFERROR(Y266*1,"0")+IFERROR(Y270*1,"0")</f>
        <v>0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160.79999999999998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600.6</v>
      </c>
      <c r="V613" s="81">
        <f>IFERROR(Y368*1,"0")+IFERROR(Y372*1,"0")+IFERROR(Y373*1,"0")+IFERROR(Y374*1,"0")</f>
        <v>0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2520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3502.2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81">
        <f>IFERROR(Y477*1,"0")+IFERROR(Y481*1,"0")+IFERROR(Y482*1,"0")+IFERROR(Y483*1,"0")+IFERROR(Y484*1,"0")+IFERROR(Y485*1,"0")+IFERROR(Y489*1,"0")</f>
        <v>0</v>
      </c>
      <c r="AA613" s="81">
        <f>IFERROR(Y494*1,"0")+IFERROR(Y495*1,"0")+IFERROR(Y496*1,"0")</f>
        <v>0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4113.12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300,00"/>
        <filter val="1 700,00"/>
        <filter val="1 800,00"/>
        <filter val="100,00"/>
        <filter val="113,33"/>
        <filter val="120,00"/>
        <filter val="13 640,00"/>
        <filter val="14 499,29"/>
        <filter val="15 174,29"/>
        <filter val="160,00"/>
        <filter val="17,86"/>
        <filter val="175,00"/>
        <filter val="18,52"/>
        <filter val="2 100,82"/>
        <filter val="200,00"/>
        <filter val="211,49"/>
        <filter val="225,00"/>
        <filter val="27"/>
        <filter val="3 500,00"/>
        <filter val="300,00"/>
        <filter val="340,91"/>
        <filter val="400,00"/>
        <filter val="448,72"/>
        <filter val="500,00"/>
        <filter val="53,33"/>
        <filter val="55,56"/>
        <filter val="580,00"/>
        <filter val="600,00"/>
        <filter val="66,67"/>
        <filter val="76,92"/>
        <filter val="80,00"/>
        <filter val="800,00"/>
        <filter val="83,33"/>
        <filter val="900,00"/>
        <filter val="94,70"/>
        <filter val="95,24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2024-10-24T10:55:04Z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