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1AA3657F-7561-41BB-AB6D-BFD3276016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F5" i="1" s="1"/>
  <c r="E55" i="1"/>
  <c r="E5" i="1" s="1"/>
  <c r="AB22" i="1"/>
  <c r="AB31" i="1"/>
  <c r="AB85" i="1"/>
  <c r="AB95" i="1"/>
  <c r="O7" i="1"/>
  <c r="P7" i="1" s="1"/>
  <c r="AB7" i="1" s="1"/>
  <c r="O8" i="1"/>
  <c r="P8" i="1" s="1"/>
  <c r="O9" i="1"/>
  <c r="AB9" i="1" s="1"/>
  <c r="O10" i="1"/>
  <c r="O11" i="1"/>
  <c r="P11" i="1" s="1"/>
  <c r="AB11" i="1" s="1"/>
  <c r="O12" i="1"/>
  <c r="O13" i="1"/>
  <c r="P13" i="1" s="1"/>
  <c r="AB13" i="1" s="1"/>
  <c r="O14" i="1"/>
  <c r="O15" i="1"/>
  <c r="O16" i="1"/>
  <c r="O17" i="1"/>
  <c r="P17" i="1" s="1"/>
  <c r="AB17" i="1" s="1"/>
  <c r="O18" i="1"/>
  <c r="P18" i="1" s="1"/>
  <c r="O19" i="1"/>
  <c r="P19" i="1" s="1"/>
  <c r="O20" i="1"/>
  <c r="O21" i="1"/>
  <c r="P21" i="1" s="1"/>
  <c r="AB21" i="1" s="1"/>
  <c r="O22" i="1"/>
  <c r="S22" i="1" s="1"/>
  <c r="O23" i="1"/>
  <c r="P23" i="1" s="1"/>
  <c r="O24" i="1"/>
  <c r="AB24" i="1" s="1"/>
  <c r="O25" i="1"/>
  <c r="P25" i="1" s="1"/>
  <c r="O26" i="1"/>
  <c r="AB26" i="1" s="1"/>
  <c r="O27" i="1"/>
  <c r="O28" i="1"/>
  <c r="O29" i="1"/>
  <c r="P29" i="1" s="1"/>
  <c r="O30" i="1"/>
  <c r="AB30" i="1" s="1"/>
  <c r="O31" i="1"/>
  <c r="S31" i="1" s="1"/>
  <c r="O32" i="1"/>
  <c r="P32" i="1" s="1"/>
  <c r="O33" i="1"/>
  <c r="O34" i="1"/>
  <c r="O35" i="1"/>
  <c r="AB35" i="1" s="1"/>
  <c r="O36" i="1"/>
  <c r="O37" i="1"/>
  <c r="O38" i="1"/>
  <c r="O39" i="1"/>
  <c r="AB39" i="1" s="1"/>
  <c r="O40" i="1"/>
  <c r="O41" i="1"/>
  <c r="O42" i="1"/>
  <c r="O43" i="1"/>
  <c r="P43" i="1" s="1"/>
  <c r="AB43" i="1" s="1"/>
  <c r="O44" i="1"/>
  <c r="O45" i="1"/>
  <c r="O46" i="1"/>
  <c r="O47" i="1"/>
  <c r="P47" i="1" s="1"/>
  <c r="AB47" i="1" s="1"/>
  <c r="O48" i="1"/>
  <c r="O49" i="1"/>
  <c r="O50" i="1"/>
  <c r="O51" i="1"/>
  <c r="P51" i="1" s="1"/>
  <c r="AB51" i="1" s="1"/>
  <c r="O52" i="1"/>
  <c r="O53" i="1"/>
  <c r="O54" i="1"/>
  <c r="O56" i="1"/>
  <c r="O57" i="1"/>
  <c r="O58" i="1"/>
  <c r="P58" i="1" s="1"/>
  <c r="O59" i="1"/>
  <c r="O60" i="1"/>
  <c r="O61" i="1"/>
  <c r="O62" i="1"/>
  <c r="O63" i="1"/>
  <c r="P63" i="1" s="1"/>
  <c r="AB63" i="1" s="1"/>
  <c r="O64" i="1"/>
  <c r="O65" i="1"/>
  <c r="O66" i="1"/>
  <c r="O67" i="1"/>
  <c r="AB67" i="1" s="1"/>
  <c r="O68" i="1"/>
  <c r="O69" i="1"/>
  <c r="O70" i="1"/>
  <c r="O71" i="1"/>
  <c r="AB71" i="1" s="1"/>
  <c r="O72" i="1"/>
  <c r="O73" i="1"/>
  <c r="O74" i="1"/>
  <c r="O75" i="1"/>
  <c r="P75" i="1" s="1"/>
  <c r="AB75" i="1" s="1"/>
  <c r="O76" i="1"/>
  <c r="O77" i="1"/>
  <c r="O78" i="1"/>
  <c r="O79" i="1"/>
  <c r="P79" i="1" s="1"/>
  <c r="AB79" i="1" s="1"/>
  <c r="O80" i="1"/>
  <c r="O81" i="1"/>
  <c r="O82" i="1"/>
  <c r="O83" i="1"/>
  <c r="AB83" i="1" s="1"/>
  <c r="O84" i="1"/>
  <c r="P84" i="1" s="1"/>
  <c r="O85" i="1"/>
  <c r="S85" i="1" s="1"/>
  <c r="O86" i="1"/>
  <c r="P86" i="1" s="1"/>
  <c r="AB86" i="1" s="1"/>
  <c r="O87" i="1"/>
  <c r="P87" i="1" s="1"/>
  <c r="O88" i="1"/>
  <c r="O89" i="1"/>
  <c r="O90" i="1"/>
  <c r="P90" i="1" s="1"/>
  <c r="AB90" i="1" s="1"/>
  <c r="O91" i="1"/>
  <c r="O92" i="1"/>
  <c r="T92" i="1" s="1"/>
  <c r="O93" i="1"/>
  <c r="O94" i="1"/>
  <c r="T94" i="1" s="1"/>
  <c r="O95" i="1"/>
  <c r="T95" i="1" s="1"/>
  <c r="O96" i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P59" i="1" l="1"/>
  <c r="AB59" i="1" s="1"/>
  <c r="P28" i="1"/>
  <c r="AB28" i="1" s="1"/>
  <c r="K55" i="1"/>
  <c r="O55" i="1"/>
  <c r="T55" i="1" s="1"/>
  <c r="P88" i="1"/>
  <c r="AB88" i="1" s="1"/>
  <c r="T96" i="1"/>
  <c r="AB96" i="1"/>
  <c r="AB84" i="1"/>
  <c r="AB82" i="1"/>
  <c r="AB80" i="1"/>
  <c r="AB78" i="1"/>
  <c r="AB76" i="1"/>
  <c r="AB74" i="1"/>
  <c r="P72" i="1"/>
  <c r="AB72" i="1" s="1"/>
  <c r="P70" i="1"/>
  <c r="AB70" i="1" s="1"/>
  <c r="P68" i="1"/>
  <c r="AB68" i="1" s="1"/>
  <c r="P66" i="1"/>
  <c r="AB66" i="1" s="1"/>
  <c r="P64" i="1"/>
  <c r="AB64" i="1" s="1"/>
  <c r="P62" i="1"/>
  <c r="AB62" i="1" s="1"/>
  <c r="P60" i="1"/>
  <c r="AB60" i="1" s="1"/>
  <c r="AB58" i="1"/>
  <c r="AB56" i="1"/>
  <c r="P54" i="1"/>
  <c r="AB54" i="1" s="1"/>
  <c r="AB52" i="1"/>
  <c r="P50" i="1"/>
  <c r="AB50" i="1" s="1"/>
  <c r="P48" i="1"/>
  <c r="AB48" i="1" s="1"/>
  <c r="P46" i="1"/>
  <c r="AB46" i="1" s="1"/>
  <c r="P44" i="1"/>
  <c r="AB44" i="1" s="1"/>
  <c r="P42" i="1"/>
  <c r="AB42" i="1" s="1"/>
  <c r="P40" i="1"/>
  <c r="AB40" i="1" s="1"/>
  <c r="P38" i="1"/>
  <c r="AB38" i="1" s="1"/>
  <c r="AB36" i="1"/>
  <c r="AB34" i="1"/>
  <c r="AB32" i="1"/>
  <c r="P20" i="1"/>
  <c r="AB20" i="1" s="1"/>
  <c r="AB18" i="1"/>
  <c r="P16" i="1"/>
  <c r="AB16" i="1" s="1"/>
  <c r="P14" i="1"/>
  <c r="AB14" i="1" s="1"/>
  <c r="AB12" i="1"/>
  <c r="P10" i="1"/>
  <c r="AB10" i="1" s="1"/>
  <c r="AB8" i="1"/>
  <c r="AB92" i="1"/>
  <c r="K5" i="1"/>
  <c r="P6" i="1"/>
  <c r="AB6" i="1" s="1"/>
  <c r="T93" i="1"/>
  <c r="P93" i="1"/>
  <c r="AB93" i="1" s="1"/>
  <c r="AB91" i="1"/>
  <c r="P89" i="1"/>
  <c r="AB89" i="1" s="1"/>
  <c r="S87" i="1"/>
  <c r="AB87" i="1"/>
  <c r="S83" i="1"/>
  <c r="S79" i="1"/>
  <c r="S75" i="1"/>
  <c r="S71" i="1"/>
  <c r="S67" i="1"/>
  <c r="S63" i="1"/>
  <c r="S59" i="1"/>
  <c r="S51" i="1"/>
  <c r="S47" i="1"/>
  <c r="S43" i="1"/>
  <c r="S39" i="1"/>
  <c r="S35" i="1"/>
  <c r="AB29" i="1"/>
  <c r="P27" i="1"/>
  <c r="AB27" i="1" s="1"/>
  <c r="AB25" i="1"/>
  <c r="AB23" i="1"/>
  <c r="S21" i="1"/>
  <c r="S17" i="1"/>
  <c r="S13" i="1"/>
  <c r="AB15" i="1"/>
  <c r="AB19" i="1"/>
  <c r="AB33" i="1"/>
  <c r="AB37" i="1"/>
  <c r="P41" i="1"/>
  <c r="AB41" i="1" s="1"/>
  <c r="AB45" i="1"/>
  <c r="P49" i="1"/>
  <c r="AB49" i="1" s="1"/>
  <c r="P53" i="1"/>
  <c r="AB53" i="1" s="1"/>
  <c r="AB57" i="1"/>
  <c r="P61" i="1"/>
  <c r="AB61" i="1" s="1"/>
  <c r="P65" i="1"/>
  <c r="AB65" i="1" s="1"/>
  <c r="P69" i="1"/>
  <c r="AB69" i="1" s="1"/>
  <c r="P73" i="1"/>
  <c r="AB73" i="1" s="1"/>
  <c r="AB77" i="1"/>
  <c r="P81" i="1"/>
  <c r="AB81" i="1" s="1"/>
  <c r="P94" i="1"/>
  <c r="AB94" i="1" s="1"/>
  <c r="S11" i="1"/>
  <c r="S9" i="1"/>
  <c r="S7" i="1"/>
  <c r="S90" i="1"/>
  <c r="S86" i="1"/>
  <c r="S30" i="1"/>
  <c r="S26" i="1"/>
  <c r="S24" i="1"/>
  <c r="S95" i="1"/>
  <c r="T6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4" i="1" l="1"/>
  <c r="S88" i="1"/>
  <c r="S28" i="1"/>
  <c r="AB55" i="1"/>
  <c r="AB5" i="1" s="1"/>
  <c r="S55" i="1"/>
  <c r="O5" i="1"/>
  <c r="S93" i="1"/>
  <c r="S89" i="1"/>
  <c r="S91" i="1"/>
  <c r="S6" i="1"/>
  <c r="S19" i="1"/>
  <c r="S45" i="1"/>
  <c r="P5" i="1"/>
  <c r="S37" i="1"/>
  <c r="S53" i="1"/>
  <c r="S15" i="1"/>
  <c r="S33" i="1"/>
  <c r="S41" i="1"/>
  <c r="S49" i="1"/>
  <c r="S92" i="1"/>
  <c r="S96" i="1"/>
  <c r="S23" i="1"/>
  <c r="S25" i="1"/>
  <c r="S27" i="1"/>
  <c r="S29" i="1"/>
  <c r="S57" i="1"/>
  <c r="S61" i="1"/>
  <c r="S65" i="1"/>
  <c r="S69" i="1"/>
  <c r="S73" i="1"/>
  <c r="S77" i="1"/>
  <c r="S81" i="1"/>
  <c r="S8" i="1"/>
  <c r="S10" i="1"/>
  <c r="S12" i="1"/>
  <c r="S14" i="1"/>
  <c r="S16" i="1"/>
  <c r="S18" i="1"/>
  <c r="S20" i="1"/>
  <c r="S32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</calcChain>
</file>

<file path=xl/sharedStrings.xml><?xml version="1.0" encoding="utf-8"?>
<sst xmlns="http://schemas.openxmlformats.org/spreadsheetml/2006/main" count="362" uniqueCount="151">
  <si>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</si>
  <si>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</si>
  <si>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</si>
  <si>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</si>
  <si>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</si>
  <si>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</si>
  <si>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</si>
  <si>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</si>
  <si>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</si>
  <si>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</si>
  <si>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</si>
  <si>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</si>
  <si>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</si>
  <si>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</si>
  <si>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</si>
  <si>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</si>
  <si>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</si>
  <si>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</si>
  <si>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</si>
  <si>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</si>
  <si>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</si>
  <si>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</si>
  <si>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</si>
  <si>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23,10,</t>
  </si>
  <si>
    <t>17,10,</t>
  </si>
  <si>
    <t>16,10,</t>
  </si>
  <si>
    <t>10,10,</t>
  </si>
  <si>
    <t>09,10,</t>
  </si>
  <si>
    <t>03,10,</t>
  </si>
  <si>
    <t>02,10,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</si>
  <si>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</si>
  <si>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</si>
  <si>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</si>
  <si>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</si>
  <si>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</si>
  <si>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</si>
  <si>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</si>
  <si>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</si>
  <si>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</si>
  <si>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</si>
  <si>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</si>
  <si>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</si>
  <si>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</si>
  <si>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11,10,24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</si>
  <si>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</si>
  <si>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</si>
  <si>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</si>
  <si>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</si>
  <si>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</si>
  <si>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</si>
  <si>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 / 18,10,24 филиал обнулил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</si>
  <si>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</si>
  <si>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</si>
  <si>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</si>
  <si>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</si>
  <si>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</si>
  <si>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</si>
  <si>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</si>
  <si>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</si>
  <si>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</si>
  <si>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</si>
  <si>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</si>
  <si>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>18,10,24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</si>
  <si>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</si>
  <si>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</si>
  <si>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</si>
  <si>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вывод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</si>
  <si>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</si>
  <si>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</si>
  <si>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</si>
  <si>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</si>
  <si>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нужно увеличить продажи / 11,10,24 филиал обнулил</t>
  </si>
  <si>
    <t xml:space="preserve"> 266  Колбаса Филейбургская с сочным окороком, ВЕС, ТМ Баварушка  ПОКОМ</t>
  </si>
  <si>
    <t>16,10,24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</si>
  <si>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</si>
  <si>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</si>
  <si>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</si>
  <si>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</si>
  <si>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</si>
  <si>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</si>
  <si>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</si>
  <si>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</si>
  <si>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</si>
  <si>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</si>
  <si>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</si>
  <si>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</si>
  <si>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</si>
  <si>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</si>
  <si>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</si>
  <si>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</si>
  <si>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</si>
  <si>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 / 11,10,24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</si>
  <si>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</si>
  <si>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</si>
  <si>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</si>
  <si>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</si>
  <si>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нужно увеличить продажи / 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</si>
  <si>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</si>
  <si>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</si>
  <si>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</si>
  <si>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</si>
  <si>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</si>
  <si>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</si>
  <si>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</si>
  <si>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</si>
  <si>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</si>
  <si>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</si>
  <si>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</si>
  <si>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</si>
  <si>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11,10,24 филиал обнулил</t>
  </si>
  <si>
    <t xml:space="preserve"> 376  Колбаса Докторская Дугушка 0,6кг ГОСТ ТМ Стародворье  ПОКОМ </t>
  </si>
  <si>
    <t>30,09 корректировка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</si>
  <si>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</si>
  <si>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</si>
  <si>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</si>
  <si>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</si>
  <si>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</si>
  <si>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16,10,24 филиал обнулил / ТК Вояж</t>
  </si>
  <si>
    <t xml:space="preserve"> 408  Ветчина Сливушка с индейкой ТМ Вязанка, 0,4кг  ПОКОМ</t>
  </si>
  <si>
    <t>нет в бланке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</si>
  <si>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</si>
  <si>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</si>
  <si>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11,10,24 появилась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</si>
  <si>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</si>
  <si>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</si>
  <si>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</si>
  <si>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</si>
  <si>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</si>
  <si>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</si>
  <si>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</si>
  <si>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</si>
  <si>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</si>
  <si>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</si>
  <si>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</si>
  <si>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</si>
  <si>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</si>
  <si>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</si>
  <si>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</si>
  <si>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</si>
  <si>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</si>
  <si>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</si>
  <si>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</si>
  <si>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</si>
  <si>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</si>
  <si>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</si>
  <si>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</si>
  <si>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нужно увеличить продажи / 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</si>
  <si>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</si>
  <si>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нет</t>
  </si>
  <si>
    <t>ТМА ноябрь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</si>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</sst>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28515625" style="8" customWidth="1"/>
    <col min="8" max="8" width="5.28515625" customWidth="1"/>
    <col min="9" max="9" width="12.7109375" bestFit="1" customWidth="1"/>
    <col min="10" max="11" width="6.42578125" customWidth="1"/>
    <col min="12" max="14" width="0.85546875" customWidth="1"/>
    <col min="15" max="17" width="6.42578125" customWidth="1"/>
    <col min="18" max="18" width="22.85546875" bestFit="1" customWidth="1"/>
    <col min="19" max="20" width="5" customWidth="1"/>
    <col min="21" max="26" width="5.7109375" customWidth="1"/>
    <col min="27" max="27" width="49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148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42903.361999999979</v>
      </c>
      <c r="F5" s="4">
        <f>SUM(F6:F499)</f>
        <v>63594.310999999994</v>
      </c>
      <c r="G5" s="6"/>
      <c r="H5" s="1"/>
      <c r="I5" s="1"/>
      <c r="J5" s="4">
        <f>SUM(J6:J499)</f>
        <v>42548.810000000005</v>
      </c>
      <c r="K5" s="4">
        <f>SUM(K6:K499)</f>
        <v>354.55199999999979</v>
      </c>
      <c r="L5" s="4">
        <f>SUM(L6:L499)</f>
        <v>0</v>
      </c>
      <c r="M5" s="4">
        <f>SUM(M6:M499)</f>
        <v>0</v>
      </c>
      <c r="N5" s="4">
        <f>SUM(N6:N499)</f>
        <v>0</v>
      </c>
      <c r="O5" s="4">
        <f>SUM(O6:O499)</f>
        <v>8580.6723999999995</v>
      </c>
      <c r="P5" s="4">
        <f>SUM(P6:P499)</f>
        <v>21783.911000000004</v>
      </c>
      <c r="Q5" s="4">
        <f>SUM(Q6:Q499)</f>
        <v>0</v>
      </c>
      <c r="R5" s="1"/>
      <c r="S5" s="1"/>
      <c r="T5" s="1"/>
      <c r="U5" s="4">
        <f>SUM(U6:U499)</f>
        <v>8464.9228000000003</v>
      </c>
      <c r="V5" s="4">
        <f>SUM(V6:V499)</f>
        <v>8207.1407999999992</v>
      </c>
      <c r="W5" s="4">
        <f>SUM(W6:W499)</f>
        <v>8524.4682000000012</v>
      </c>
      <c r="X5" s="4">
        <f>SUM(X6:X499)</f>
        <v>8553.3955999999998</v>
      </c>
      <c r="Y5" s="4">
        <f>SUM(Y6:Y499)</f>
        <v>7954.5840000000007</v>
      </c>
      <c r="Z5" s="4">
        <f>SUM(Z6:Z499)</f>
        <v>8312.9986000000044</v>
      </c>
      <c r="AA5" s="1"/>
      <c r="AB5" s="4">
        <f>SUM(AB6:AB499)</f>
        <v>17057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1679.9380000000001</v>
      </c>
      <c r="D6" s="1">
        <v>2016.8430000000001</v>
      </c>
      <c r="E6" s="1">
        <v>1619.28</v>
      </c>
      <c r="F6" s="1">
        <v>1723.4179999999999</v>
      </c>
      <c r="G6" s="6">
        <v>1</v>
      </c>
      <c r="H6" s="1">
        <v>50</v>
      </c>
      <c r="I6" s="1" t="s">
        <v>32</v>
      </c>
      <c r="J6" s="1">
        <v>1505.3</v>
      </c>
      <c r="K6" s="1">
        <f t="shared" ref="K6:K36" si="0">E6-J6</f>
        <v>113.98000000000002</v>
      </c>
      <c r="L6" s="1"/>
      <c r="M6" s="1"/>
      <c r="N6" s="1"/>
      <c r="O6" s="1">
        <f>E6/5</f>
        <v>323.85599999999999</v>
      </c>
      <c r="P6" s="5">
        <f>10*O6-F6</f>
        <v>1515.1420000000001</v>
      </c>
      <c r="Q6" s="5"/>
      <c r="R6" s="1"/>
      <c r="S6" s="1">
        <f>(F6+P6)/O6</f>
        <v>10</v>
      </c>
      <c r="T6" s="1">
        <f>F6/O6</f>
        <v>5.321556494244355</v>
      </c>
      <c r="U6" s="1">
        <v>265.29340000000002</v>
      </c>
      <c r="V6" s="1">
        <v>231.75960000000001</v>
      </c>
      <c r="W6" s="1">
        <v>243.04140000000001</v>
      </c>
      <c r="X6" s="1">
        <v>244.0378</v>
      </c>
      <c r="Y6" s="1">
        <v>221.4794</v>
      </c>
      <c r="Z6" s="1">
        <v>251.30199999999999</v>
      </c>
      <c r="AA6" s="1" t="s">
        <v>33</v>
      </c>
      <c r="AB6" s="1">
        <f>ROUND(P6*G6,0)</f>
        <v>1515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31</v>
      </c>
      <c r="C7" s="1">
        <v>384.96600000000001</v>
      </c>
      <c r="D7" s="1">
        <v>507.91199999999998</v>
      </c>
      <c r="E7" s="1">
        <v>328.90600000000001</v>
      </c>
      <c r="F7" s="1">
        <v>498.04899999999998</v>
      </c>
      <c r="G7" s="6">
        <v>1</v>
      </c>
      <c r="H7" s="1">
        <v>45</v>
      </c>
      <c r="I7" s="1" t="s">
        <v>32</v>
      </c>
      <c r="J7" s="1">
        <v>308.45</v>
      </c>
      <c r="K7" s="1">
        <f t="shared" si="0"/>
        <v>20.456000000000017</v>
      </c>
      <c r="L7" s="1"/>
      <c r="M7" s="1"/>
      <c r="N7" s="1"/>
      <c r="O7" s="1">
        <f>E7/5</f>
        <v>65.781199999999998</v>
      </c>
      <c r="P7" s="5">
        <f t="shared" ref="P7:P21" si="1">10*O7-F7</f>
        <v>159.76300000000003</v>
      </c>
      <c r="Q7" s="5"/>
      <c r="R7" s="1"/>
      <c r="S7" s="1">
        <f t="shared" ref="S7:S70" si="2">(F7+P7)/O7</f>
        <v>10</v>
      </c>
      <c r="T7" s="1">
        <f t="shared" ref="T7:T70" si="3">F7/O7</f>
        <v>7.5712969663064822</v>
      </c>
      <c r="U7" s="1">
        <v>65.548400000000001</v>
      </c>
      <c r="V7" s="1">
        <v>59.437800000000003</v>
      </c>
      <c r="W7" s="1">
        <v>79.052800000000005</v>
      </c>
      <c r="X7" s="1">
        <v>78.947800000000001</v>
      </c>
      <c r="Y7" s="1">
        <v>54.472000000000001</v>
      </c>
      <c r="Z7" s="1">
        <v>56.423800000000007</v>
      </c>
      <c r="AA7" s="1"/>
      <c r="AB7" s="1">
        <f>ROUND(P7*G7,0)</f>
        <v>160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5" t="s">
        <v>35</v>
      </c>
      <c r="B8" s="25" t="s">
        <v>31</v>
      </c>
      <c r="C8" s="25">
        <v>1538.328</v>
      </c>
      <c r="D8" s="25">
        <v>1025.954</v>
      </c>
      <c r="E8" s="25">
        <v>899.63199999999995</v>
      </c>
      <c r="F8" s="25">
        <v>1426.9</v>
      </c>
      <c r="G8" s="26">
        <v>1</v>
      </c>
      <c r="H8" s="25">
        <v>45</v>
      </c>
      <c r="I8" s="25" t="s">
        <v>32</v>
      </c>
      <c r="J8" s="25">
        <v>830.55</v>
      </c>
      <c r="K8" s="25">
        <f t="shared" si="0"/>
        <v>69.081999999999994</v>
      </c>
      <c r="L8" s="25"/>
      <c r="M8" s="25"/>
      <c r="N8" s="25"/>
      <c r="O8" s="25">
        <f>E8/5</f>
        <v>179.9264</v>
      </c>
      <c r="P8" s="27">
        <f>8*O8-F8</f>
        <v>12.511199999999917</v>
      </c>
      <c r="Q8" s="27"/>
      <c r="R8" s="25"/>
      <c r="S8" s="25">
        <f t="shared" si="2"/>
        <v>8</v>
      </c>
      <c r="T8" s="25">
        <f t="shared" si="3"/>
        <v>7.930464901204048</v>
      </c>
      <c r="U8" s="25">
        <v>194.61840000000001</v>
      </c>
      <c r="V8" s="25">
        <v>197.21360000000001</v>
      </c>
      <c r="W8" s="25">
        <v>208.63919999999999</v>
      </c>
      <c r="X8" s="25">
        <v>206.94139999999999</v>
      </c>
      <c r="Y8" s="25">
        <v>191.82579999999999</v>
      </c>
      <c r="Z8" s="25">
        <v>174.2824</v>
      </c>
      <c r="AA8" s="25" t="s">
        <v>36</v>
      </c>
      <c r="AB8" s="25">
        <f>ROUND(P8*G8,0)</f>
        <v>13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194.965</v>
      </c>
      <c r="D9" s="1">
        <v>224.953</v>
      </c>
      <c r="E9" s="1">
        <v>125.054</v>
      </c>
      <c r="F9" s="1">
        <v>262.83999999999997</v>
      </c>
      <c r="G9" s="6">
        <v>1</v>
      </c>
      <c r="H9" s="1">
        <v>40</v>
      </c>
      <c r="I9" s="1" t="s">
        <v>32</v>
      </c>
      <c r="J9" s="1">
        <v>129.80000000000001</v>
      </c>
      <c r="K9" s="1">
        <f t="shared" si="0"/>
        <v>-4.7460000000000093</v>
      </c>
      <c r="L9" s="1"/>
      <c r="M9" s="1"/>
      <c r="N9" s="1"/>
      <c r="O9" s="1">
        <f>E9/5</f>
        <v>25.0108</v>
      </c>
      <c r="P9" s="5"/>
      <c r="Q9" s="5"/>
      <c r="R9" s="1"/>
      <c r="S9" s="1">
        <f t="shared" si="2"/>
        <v>10.509060086042828</v>
      </c>
      <c r="T9" s="1">
        <f t="shared" si="3"/>
        <v>10.509060086042828</v>
      </c>
      <c r="U9" s="1">
        <v>30.988399999999999</v>
      </c>
      <c r="V9" s="1">
        <v>27.950199999999999</v>
      </c>
      <c r="W9" s="1">
        <v>30.037600000000001</v>
      </c>
      <c r="X9" s="1">
        <v>30.150400000000001</v>
      </c>
      <c r="Y9" s="1">
        <v>38.506799999999998</v>
      </c>
      <c r="Z9" s="1">
        <v>38.607199999999999</v>
      </c>
      <c r="AA9" s="1"/>
      <c r="AB9" s="1">
        <f>ROUND(P9*G9,0)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368</v>
      </c>
      <c r="D10" s="1">
        <v>612</v>
      </c>
      <c r="E10" s="1">
        <v>328</v>
      </c>
      <c r="F10" s="1">
        <v>584</v>
      </c>
      <c r="G10" s="6">
        <v>0.45</v>
      </c>
      <c r="H10" s="1">
        <v>45</v>
      </c>
      <c r="I10" s="1" t="s">
        <v>32</v>
      </c>
      <c r="J10" s="1">
        <v>331</v>
      </c>
      <c r="K10" s="1">
        <f t="shared" si="0"/>
        <v>-3</v>
      </c>
      <c r="L10" s="1"/>
      <c r="M10" s="1"/>
      <c r="N10" s="1"/>
      <c r="O10" s="1">
        <f>E10/5</f>
        <v>65.599999999999994</v>
      </c>
      <c r="P10" s="5">
        <f t="shared" si="1"/>
        <v>72</v>
      </c>
      <c r="Q10" s="5"/>
      <c r="R10" s="1"/>
      <c r="S10" s="1">
        <f t="shared" si="2"/>
        <v>10</v>
      </c>
      <c r="T10" s="1">
        <f t="shared" si="3"/>
        <v>8.9024390243902438</v>
      </c>
      <c r="U10" s="1">
        <v>74.8</v>
      </c>
      <c r="V10" s="1">
        <v>74</v>
      </c>
      <c r="W10" s="1">
        <v>63.8</v>
      </c>
      <c r="X10" s="1">
        <v>66.8</v>
      </c>
      <c r="Y10" s="1">
        <v>66.599999999999994</v>
      </c>
      <c r="Z10" s="1">
        <v>61.6</v>
      </c>
      <c r="AA10" s="1"/>
      <c r="AB10" s="1">
        <f>ROUND(P10*G10,0)</f>
        <v>32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813</v>
      </c>
      <c r="D11" s="1">
        <v>1206</v>
      </c>
      <c r="E11" s="1">
        <v>661</v>
      </c>
      <c r="F11" s="1">
        <v>1287</v>
      </c>
      <c r="G11" s="6">
        <v>0.45</v>
      </c>
      <c r="H11" s="1">
        <v>45</v>
      </c>
      <c r="I11" s="1" t="s">
        <v>32</v>
      </c>
      <c r="J11" s="1">
        <v>651</v>
      </c>
      <c r="K11" s="1">
        <f t="shared" si="0"/>
        <v>10</v>
      </c>
      <c r="L11" s="1"/>
      <c r="M11" s="1"/>
      <c r="N11" s="1"/>
      <c r="O11" s="1">
        <f>E11/5</f>
        <v>132.19999999999999</v>
      </c>
      <c r="P11" s="5">
        <f t="shared" si="1"/>
        <v>35</v>
      </c>
      <c r="Q11" s="5"/>
      <c r="R11" s="1"/>
      <c r="S11" s="1">
        <f t="shared" si="2"/>
        <v>10</v>
      </c>
      <c r="T11" s="1">
        <f t="shared" si="3"/>
        <v>9.7352496217851741</v>
      </c>
      <c r="U11" s="1">
        <v>147.19999999999999</v>
      </c>
      <c r="V11" s="1">
        <v>136.6</v>
      </c>
      <c r="W11" s="1">
        <v>123.8</v>
      </c>
      <c r="X11" s="1">
        <v>141.80000000000001</v>
      </c>
      <c r="Y11" s="1">
        <v>143.4</v>
      </c>
      <c r="Z11" s="1">
        <v>110.4</v>
      </c>
      <c r="AA11" s="1"/>
      <c r="AB11" s="1">
        <f>ROUND(P11*G11,0)</f>
        <v>16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156</v>
      </c>
      <c r="D12" s="1">
        <v>240</v>
      </c>
      <c r="E12" s="1">
        <v>120</v>
      </c>
      <c r="F12" s="1">
        <v>268</v>
      </c>
      <c r="G12" s="6">
        <v>0.17</v>
      </c>
      <c r="H12" s="1">
        <v>180</v>
      </c>
      <c r="I12" s="1" t="s">
        <v>32</v>
      </c>
      <c r="J12" s="1">
        <v>133</v>
      </c>
      <c r="K12" s="1">
        <f t="shared" si="0"/>
        <v>-13</v>
      </c>
      <c r="L12" s="1"/>
      <c r="M12" s="1"/>
      <c r="N12" s="1"/>
      <c r="O12" s="1">
        <f>E12/5</f>
        <v>24</v>
      </c>
      <c r="P12" s="5"/>
      <c r="Q12" s="5"/>
      <c r="R12" s="1"/>
      <c r="S12" s="1">
        <f t="shared" si="2"/>
        <v>11.166666666666666</v>
      </c>
      <c r="T12" s="1">
        <f t="shared" si="3"/>
        <v>11.166666666666666</v>
      </c>
      <c r="U12" s="1">
        <v>29.4</v>
      </c>
      <c r="V12" s="1">
        <v>22.6</v>
      </c>
      <c r="W12" s="1">
        <v>10.8</v>
      </c>
      <c r="X12" s="1">
        <v>12</v>
      </c>
      <c r="Y12" s="1">
        <v>14.2</v>
      </c>
      <c r="Z12" s="1">
        <v>25</v>
      </c>
      <c r="AA12" s="1"/>
      <c r="AB12" s="1">
        <f>ROUND(P12*G12,0)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194</v>
      </c>
      <c r="D13" s="1">
        <v>192</v>
      </c>
      <c r="E13" s="1">
        <v>157</v>
      </c>
      <c r="F13" s="1">
        <v>222</v>
      </c>
      <c r="G13" s="6">
        <v>0.3</v>
      </c>
      <c r="H13" s="1">
        <v>40</v>
      </c>
      <c r="I13" s="1" t="s">
        <v>32</v>
      </c>
      <c r="J13" s="1">
        <v>145</v>
      </c>
      <c r="K13" s="1">
        <f t="shared" si="0"/>
        <v>12</v>
      </c>
      <c r="L13" s="1"/>
      <c r="M13" s="1"/>
      <c r="N13" s="1"/>
      <c r="O13" s="1">
        <f>E13/5</f>
        <v>31.4</v>
      </c>
      <c r="P13" s="5">
        <f t="shared" si="1"/>
        <v>92</v>
      </c>
      <c r="Q13" s="5"/>
      <c r="R13" s="1"/>
      <c r="S13" s="1">
        <f t="shared" si="2"/>
        <v>10</v>
      </c>
      <c r="T13" s="1">
        <f t="shared" si="3"/>
        <v>7.0700636942675166</v>
      </c>
      <c r="U13" s="1">
        <v>26.6</v>
      </c>
      <c r="V13" s="1">
        <v>26.2</v>
      </c>
      <c r="W13" s="1">
        <v>26.4</v>
      </c>
      <c r="X13" s="1">
        <v>19.600000000000001</v>
      </c>
      <c r="Y13" s="1">
        <v>33.200000000000003</v>
      </c>
      <c r="Z13" s="1">
        <v>35.4</v>
      </c>
      <c r="AA13" s="1" t="s">
        <v>43</v>
      </c>
      <c r="AB13" s="1">
        <f>ROUND(P13*G13,0)</f>
        <v>28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39</v>
      </c>
      <c r="C14" s="1">
        <v>255</v>
      </c>
      <c r="D14" s="1">
        <v>60</v>
      </c>
      <c r="E14" s="1">
        <v>240</v>
      </c>
      <c r="F14" s="1">
        <v>45</v>
      </c>
      <c r="G14" s="6">
        <v>0.17</v>
      </c>
      <c r="H14" s="1">
        <v>180</v>
      </c>
      <c r="I14" s="1" t="s">
        <v>32</v>
      </c>
      <c r="J14" s="1">
        <v>223</v>
      </c>
      <c r="K14" s="1">
        <f t="shared" si="0"/>
        <v>17</v>
      </c>
      <c r="L14" s="1"/>
      <c r="M14" s="1"/>
      <c r="N14" s="1"/>
      <c r="O14" s="1">
        <f>E14/5</f>
        <v>48</v>
      </c>
      <c r="P14" s="5">
        <f t="shared" si="1"/>
        <v>435</v>
      </c>
      <c r="Q14" s="5"/>
      <c r="R14" s="1"/>
      <c r="S14" s="1">
        <f t="shared" si="2"/>
        <v>10</v>
      </c>
      <c r="T14" s="1">
        <f t="shared" si="3"/>
        <v>0.9375</v>
      </c>
      <c r="U14" s="1">
        <v>40.799999999999997</v>
      </c>
      <c r="V14" s="1">
        <v>37.200000000000003</v>
      </c>
      <c r="W14" s="1">
        <v>42.4</v>
      </c>
      <c r="X14" s="1">
        <v>42.2</v>
      </c>
      <c r="Y14" s="1">
        <v>36</v>
      </c>
      <c r="Z14" s="1">
        <v>54</v>
      </c>
      <c r="AA14" s="1"/>
      <c r="AB14" s="1">
        <f>ROUND(P14*G14,0)</f>
        <v>74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70</v>
      </c>
      <c r="D15" s="1">
        <v>216</v>
      </c>
      <c r="E15" s="1">
        <v>81</v>
      </c>
      <c r="F15" s="1">
        <v>186</v>
      </c>
      <c r="G15" s="6">
        <v>0.35</v>
      </c>
      <c r="H15" s="1">
        <v>50</v>
      </c>
      <c r="I15" s="1" t="s">
        <v>32</v>
      </c>
      <c r="J15" s="1">
        <v>85</v>
      </c>
      <c r="K15" s="1">
        <f t="shared" si="0"/>
        <v>-4</v>
      </c>
      <c r="L15" s="1"/>
      <c r="M15" s="1"/>
      <c r="N15" s="1"/>
      <c r="O15" s="1">
        <f>E15/5</f>
        <v>16.2</v>
      </c>
      <c r="P15" s="5"/>
      <c r="Q15" s="5"/>
      <c r="R15" s="1"/>
      <c r="S15" s="1">
        <f t="shared" si="2"/>
        <v>11.481481481481483</v>
      </c>
      <c r="T15" s="1">
        <f t="shared" si="3"/>
        <v>11.481481481481483</v>
      </c>
      <c r="U15" s="1">
        <v>22.4</v>
      </c>
      <c r="V15" s="1">
        <v>21</v>
      </c>
      <c r="W15" s="1">
        <v>16</v>
      </c>
      <c r="X15" s="1">
        <v>15.6</v>
      </c>
      <c r="Y15" s="1">
        <v>15.6</v>
      </c>
      <c r="Z15" s="1">
        <v>17.8</v>
      </c>
      <c r="AA15" s="1"/>
      <c r="AB15" s="1">
        <f>ROUND(P15*G15,0)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39</v>
      </c>
      <c r="C16" s="1">
        <v>136</v>
      </c>
      <c r="D16" s="1">
        <v>168</v>
      </c>
      <c r="E16" s="1">
        <v>101</v>
      </c>
      <c r="F16" s="1">
        <v>183</v>
      </c>
      <c r="G16" s="6">
        <v>0.35</v>
      </c>
      <c r="H16" s="1">
        <v>50</v>
      </c>
      <c r="I16" s="1" t="s">
        <v>32</v>
      </c>
      <c r="J16" s="1">
        <v>105</v>
      </c>
      <c r="K16" s="1">
        <f t="shared" si="0"/>
        <v>-4</v>
      </c>
      <c r="L16" s="1"/>
      <c r="M16" s="1"/>
      <c r="N16" s="1"/>
      <c r="O16" s="1">
        <f>E16/5</f>
        <v>20.2</v>
      </c>
      <c r="P16" s="5">
        <f t="shared" si="1"/>
        <v>19</v>
      </c>
      <c r="Q16" s="5"/>
      <c r="R16" s="1"/>
      <c r="S16" s="1">
        <f t="shared" si="2"/>
        <v>10</v>
      </c>
      <c r="T16" s="1">
        <f t="shared" si="3"/>
        <v>9.0594059405940595</v>
      </c>
      <c r="U16" s="1">
        <v>23</v>
      </c>
      <c r="V16" s="1">
        <v>21.6</v>
      </c>
      <c r="W16" s="1">
        <v>22</v>
      </c>
      <c r="X16" s="1">
        <v>22</v>
      </c>
      <c r="Y16" s="1">
        <v>18.399999999999999</v>
      </c>
      <c r="Z16" s="1">
        <v>21.4</v>
      </c>
      <c r="AA16" s="1"/>
      <c r="AB16" s="1">
        <f>ROUND(P16*G16,0)</f>
        <v>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47</v>
      </c>
      <c r="B17" s="21" t="s">
        <v>31</v>
      </c>
      <c r="C17" s="21">
        <v>662.83699999999999</v>
      </c>
      <c r="D17" s="21">
        <v>1188.3</v>
      </c>
      <c r="E17" s="21">
        <v>624.18899999999996</v>
      </c>
      <c r="F17" s="21">
        <v>1061.722</v>
      </c>
      <c r="G17" s="22">
        <v>1</v>
      </c>
      <c r="H17" s="21">
        <v>55</v>
      </c>
      <c r="I17" s="21" t="s">
        <v>32</v>
      </c>
      <c r="J17" s="21">
        <v>579.53</v>
      </c>
      <c r="K17" s="21">
        <f t="shared" si="0"/>
        <v>44.658999999999992</v>
      </c>
      <c r="L17" s="21"/>
      <c r="M17" s="21"/>
      <c r="N17" s="21"/>
      <c r="O17" s="21">
        <f>E17/5</f>
        <v>124.83779999999999</v>
      </c>
      <c r="P17" s="23">
        <f>11*O17-F17</f>
        <v>311.49379999999996</v>
      </c>
      <c r="Q17" s="23"/>
      <c r="R17" s="21"/>
      <c r="S17" s="21">
        <f t="shared" si="2"/>
        <v>11</v>
      </c>
      <c r="T17" s="21">
        <f t="shared" si="3"/>
        <v>8.5048118438485787</v>
      </c>
      <c r="U17" s="21">
        <v>125.7642</v>
      </c>
      <c r="V17" s="21">
        <v>116.9662</v>
      </c>
      <c r="W17" s="21">
        <v>126.4542</v>
      </c>
      <c r="X17" s="21">
        <v>124.381</v>
      </c>
      <c r="Y17" s="21">
        <v>160.76660000000001</v>
      </c>
      <c r="Z17" s="21">
        <v>182.44839999999999</v>
      </c>
      <c r="AA17" s="21" t="s">
        <v>149</v>
      </c>
      <c r="AB17" s="21">
        <f>ROUND(P17*G17,0)</f>
        <v>311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5" t="s">
        <v>48</v>
      </c>
      <c r="B18" s="25" t="s">
        <v>31</v>
      </c>
      <c r="C18" s="25">
        <v>4031.3020000000001</v>
      </c>
      <c r="D18" s="25">
        <v>3119.857</v>
      </c>
      <c r="E18" s="25">
        <v>2635.8589999999999</v>
      </c>
      <c r="F18" s="25">
        <v>3829.2559999999999</v>
      </c>
      <c r="G18" s="26">
        <v>1</v>
      </c>
      <c r="H18" s="25">
        <v>50</v>
      </c>
      <c r="I18" s="25" t="s">
        <v>32</v>
      </c>
      <c r="J18" s="25">
        <v>2670.8</v>
      </c>
      <c r="K18" s="25">
        <f t="shared" si="0"/>
        <v>-34.941000000000258</v>
      </c>
      <c r="L18" s="25"/>
      <c r="M18" s="25"/>
      <c r="N18" s="25"/>
      <c r="O18" s="25">
        <f>E18/5</f>
        <v>527.17179999999996</v>
      </c>
      <c r="P18" s="27">
        <f t="shared" ref="P18:P19" si="4">8*O18-F18</f>
        <v>388.11839999999984</v>
      </c>
      <c r="Q18" s="27"/>
      <c r="R18" s="25"/>
      <c r="S18" s="25">
        <f t="shared" si="2"/>
        <v>8</v>
      </c>
      <c r="T18" s="25">
        <f t="shared" si="3"/>
        <v>7.2637724552034086</v>
      </c>
      <c r="U18" s="25">
        <v>529.15499999999997</v>
      </c>
      <c r="V18" s="25">
        <v>518.49399999999991</v>
      </c>
      <c r="W18" s="25">
        <v>548.77520000000004</v>
      </c>
      <c r="X18" s="25">
        <v>546.7414</v>
      </c>
      <c r="Y18" s="25">
        <v>474.15679999999998</v>
      </c>
      <c r="Z18" s="25">
        <v>488.71080000000001</v>
      </c>
      <c r="AA18" s="25" t="s">
        <v>36</v>
      </c>
      <c r="AB18" s="25">
        <f>ROUND(P18*G18,0)</f>
        <v>388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5" t="s">
        <v>49</v>
      </c>
      <c r="B19" s="25" t="s">
        <v>31</v>
      </c>
      <c r="C19" s="25">
        <v>341.21100000000001</v>
      </c>
      <c r="D19" s="25">
        <v>1006</v>
      </c>
      <c r="E19" s="25">
        <v>607.14599999999996</v>
      </c>
      <c r="F19" s="25">
        <v>566.37800000000004</v>
      </c>
      <c r="G19" s="26">
        <v>1</v>
      </c>
      <c r="H19" s="25">
        <v>60</v>
      </c>
      <c r="I19" s="25" t="s">
        <v>32</v>
      </c>
      <c r="J19" s="25">
        <v>591.03499999999997</v>
      </c>
      <c r="K19" s="25">
        <f t="shared" si="0"/>
        <v>16.11099999999999</v>
      </c>
      <c r="L19" s="25"/>
      <c r="M19" s="25"/>
      <c r="N19" s="25"/>
      <c r="O19" s="25">
        <f>E19/5</f>
        <v>121.42919999999999</v>
      </c>
      <c r="P19" s="27">
        <f t="shared" si="4"/>
        <v>405.05559999999991</v>
      </c>
      <c r="Q19" s="27"/>
      <c r="R19" s="25"/>
      <c r="S19" s="25">
        <f t="shared" si="2"/>
        <v>8</v>
      </c>
      <c r="T19" s="25">
        <f t="shared" si="3"/>
        <v>4.6642652673327341</v>
      </c>
      <c r="U19" s="25">
        <v>111.15519999999999</v>
      </c>
      <c r="V19" s="25">
        <v>117.2632</v>
      </c>
      <c r="W19" s="25">
        <v>75.810199999999995</v>
      </c>
      <c r="X19" s="25">
        <v>69.6494</v>
      </c>
      <c r="Y19" s="25">
        <v>39.749600000000001</v>
      </c>
      <c r="Z19" s="25">
        <v>20.860600000000002</v>
      </c>
      <c r="AA19" s="25" t="s">
        <v>50</v>
      </c>
      <c r="AB19" s="25">
        <f>ROUND(P19*G19,0)</f>
        <v>405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31</v>
      </c>
      <c r="C20" s="1">
        <v>300.42399999999998</v>
      </c>
      <c r="D20" s="1">
        <v>434.274</v>
      </c>
      <c r="E20" s="1">
        <v>238.47</v>
      </c>
      <c r="F20" s="1">
        <v>433.47500000000002</v>
      </c>
      <c r="G20" s="6">
        <v>1</v>
      </c>
      <c r="H20" s="1">
        <v>60</v>
      </c>
      <c r="I20" s="1" t="s">
        <v>32</v>
      </c>
      <c r="J20" s="1">
        <v>229.26</v>
      </c>
      <c r="K20" s="1">
        <f t="shared" si="0"/>
        <v>9.210000000000008</v>
      </c>
      <c r="L20" s="1"/>
      <c r="M20" s="1"/>
      <c r="N20" s="1"/>
      <c r="O20" s="1">
        <f>E20/5</f>
        <v>47.694000000000003</v>
      </c>
      <c r="P20" s="5">
        <f t="shared" si="1"/>
        <v>43.465000000000032</v>
      </c>
      <c r="Q20" s="5"/>
      <c r="R20" s="1"/>
      <c r="S20" s="1">
        <f t="shared" si="2"/>
        <v>10</v>
      </c>
      <c r="T20" s="1">
        <f t="shared" si="3"/>
        <v>9.0886694343103951</v>
      </c>
      <c r="U20" s="1">
        <v>51.569200000000002</v>
      </c>
      <c r="V20" s="1">
        <v>43.962000000000003</v>
      </c>
      <c r="W20" s="1">
        <v>44.709200000000003</v>
      </c>
      <c r="X20" s="1">
        <v>45.912999999999997</v>
      </c>
      <c r="Y20" s="1">
        <v>41.982600000000012</v>
      </c>
      <c r="Z20" s="1">
        <v>50.042999999999999</v>
      </c>
      <c r="AA20" s="1"/>
      <c r="AB20" s="1">
        <f>ROUND(P20*G20,0)</f>
        <v>43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53</v>
      </c>
      <c r="B21" s="21" t="s">
        <v>31</v>
      </c>
      <c r="C21" s="21">
        <v>972.64</v>
      </c>
      <c r="D21" s="21">
        <v>1433.72</v>
      </c>
      <c r="E21" s="21">
        <v>929.24300000000005</v>
      </c>
      <c r="F21" s="21">
        <v>1279.278</v>
      </c>
      <c r="G21" s="22">
        <v>1</v>
      </c>
      <c r="H21" s="21">
        <v>60</v>
      </c>
      <c r="I21" s="21" t="s">
        <v>32</v>
      </c>
      <c r="J21" s="21">
        <v>891.31</v>
      </c>
      <c r="K21" s="21">
        <f t="shared" si="0"/>
        <v>37.933000000000106</v>
      </c>
      <c r="L21" s="21"/>
      <c r="M21" s="21"/>
      <c r="N21" s="21"/>
      <c r="O21" s="21">
        <f>E21/5</f>
        <v>185.8486</v>
      </c>
      <c r="P21" s="23">
        <f>11*O21-F21</f>
        <v>765.05660000000012</v>
      </c>
      <c r="Q21" s="23"/>
      <c r="R21" s="21"/>
      <c r="S21" s="21">
        <f t="shared" si="2"/>
        <v>11</v>
      </c>
      <c r="T21" s="21">
        <f t="shared" si="3"/>
        <v>6.8834416831765211</v>
      </c>
      <c r="U21" s="21">
        <v>181.59100000000001</v>
      </c>
      <c r="V21" s="21">
        <v>173.27260000000001</v>
      </c>
      <c r="W21" s="21">
        <v>186.48259999999999</v>
      </c>
      <c r="X21" s="21">
        <v>182.24600000000001</v>
      </c>
      <c r="Y21" s="21">
        <v>227.33500000000001</v>
      </c>
      <c r="Z21" s="21">
        <v>253.40559999999999</v>
      </c>
      <c r="AA21" s="21" t="s">
        <v>149</v>
      </c>
      <c r="AB21" s="21">
        <f>ROUND(P21*G21,0)</f>
        <v>765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54</v>
      </c>
      <c r="B22" s="10" t="s">
        <v>31</v>
      </c>
      <c r="C22" s="10"/>
      <c r="D22" s="10">
        <v>2.59</v>
      </c>
      <c r="E22" s="10"/>
      <c r="F22" s="10"/>
      <c r="G22" s="11">
        <v>0</v>
      </c>
      <c r="H22" s="10" t="e">
        <v>#N/A</v>
      </c>
      <c r="I22" s="10" t="s">
        <v>51</v>
      </c>
      <c r="J22" s="10"/>
      <c r="K22" s="10">
        <f t="shared" si="0"/>
        <v>0</v>
      </c>
      <c r="L22" s="10"/>
      <c r="M22" s="10"/>
      <c r="N22" s="10"/>
      <c r="O22" s="10">
        <f>E22/5</f>
        <v>0</v>
      </c>
      <c r="P22" s="12"/>
      <c r="Q22" s="12"/>
      <c r="R22" s="10"/>
      <c r="S22" s="10" t="e">
        <f t="shared" si="2"/>
        <v>#DIV/0!</v>
      </c>
      <c r="T22" s="10" t="e">
        <f t="shared" si="3"/>
        <v>#DIV/0!</v>
      </c>
      <c r="U22" s="10">
        <v>0.51800000000000002</v>
      </c>
      <c r="V22" s="10">
        <v>0.51800000000000002</v>
      </c>
      <c r="W22" s="10">
        <v>0</v>
      </c>
      <c r="X22" s="10">
        <v>0</v>
      </c>
      <c r="Y22" s="10">
        <v>0</v>
      </c>
      <c r="Z22" s="10">
        <v>0</v>
      </c>
      <c r="AA22" s="10" t="s">
        <v>55</v>
      </c>
      <c r="AB22" s="10">
        <f>ROUND(P22*G22,0)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5" t="s">
        <v>56</v>
      </c>
      <c r="B23" s="25" t="s">
        <v>31</v>
      </c>
      <c r="C23" s="25">
        <v>1060.1469999999999</v>
      </c>
      <c r="D23" s="25">
        <v>794.64</v>
      </c>
      <c r="E23" s="25">
        <v>690.846</v>
      </c>
      <c r="F23" s="25">
        <v>1007.12</v>
      </c>
      <c r="G23" s="26">
        <v>1</v>
      </c>
      <c r="H23" s="25">
        <v>60</v>
      </c>
      <c r="I23" s="25" t="s">
        <v>32</v>
      </c>
      <c r="J23" s="25">
        <v>666.06</v>
      </c>
      <c r="K23" s="25">
        <f t="shared" si="0"/>
        <v>24.786000000000058</v>
      </c>
      <c r="L23" s="25"/>
      <c r="M23" s="25"/>
      <c r="N23" s="25"/>
      <c r="O23" s="25">
        <f>E23/5</f>
        <v>138.16919999999999</v>
      </c>
      <c r="P23" s="27">
        <f>8*O23-F23</f>
        <v>98.23359999999991</v>
      </c>
      <c r="Q23" s="27"/>
      <c r="R23" s="25"/>
      <c r="S23" s="25">
        <f t="shared" si="2"/>
        <v>8</v>
      </c>
      <c r="T23" s="25">
        <f t="shared" si="3"/>
        <v>7.289034024949121</v>
      </c>
      <c r="U23" s="25">
        <v>142.0684</v>
      </c>
      <c r="V23" s="25">
        <v>143.28120000000001</v>
      </c>
      <c r="W23" s="25">
        <v>148.86859999999999</v>
      </c>
      <c r="X23" s="25">
        <v>147.98500000000001</v>
      </c>
      <c r="Y23" s="25">
        <v>110.526</v>
      </c>
      <c r="Z23" s="25">
        <v>111.0638</v>
      </c>
      <c r="AA23" s="25" t="s">
        <v>36</v>
      </c>
      <c r="AB23" s="25">
        <f>ROUND(P23*G23,0)</f>
        <v>98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31</v>
      </c>
      <c r="C24" s="1">
        <v>431.44499999999999</v>
      </c>
      <c r="D24" s="1">
        <v>785.26</v>
      </c>
      <c r="E24" s="1">
        <v>368.54399999999998</v>
      </c>
      <c r="F24" s="1">
        <v>735.33299999999997</v>
      </c>
      <c r="G24" s="6">
        <v>1</v>
      </c>
      <c r="H24" s="1">
        <v>60</v>
      </c>
      <c r="I24" s="1" t="s">
        <v>32</v>
      </c>
      <c r="J24" s="1">
        <v>355.51</v>
      </c>
      <c r="K24" s="1">
        <f t="shared" si="0"/>
        <v>13.033999999999992</v>
      </c>
      <c r="L24" s="1"/>
      <c r="M24" s="1"/>
      <c r="N24" s="1"/>
      <c r="O24" s="1">
        <f>E24/5</f>
        <v>73.708799999999997</v>
      </c>
      <c r="P24" s="5"/>
      <c r="Q24" s="5"/>
      <c r="R24" s="1"/>
      <c r="S24" s="1">
        <f t="shared" si="2"/>
        <v>9.9761900885647297</v>
      </c>
      <c r="T24" s="1">
        <f t="shared" si="3"/>
        <v>9.9761900885647297</v>
      </c>
      <c r="U24" s="1">
        <v>89.261400000000009</v>
      </c>
      <c r="V24" s="1">
        <v>84.874600000000001</v>
      </c>
      <c r="W24" s="1">
        <v>82.193399999999997</v>
      </c>
      <c r="X24" s="1">
        <v>81.827200000000005</v>
      </c>
      <c r="Y24" s="1">
        <v>91.923400000000001</v>
      </c>
      <c r="Z24" s="1">
        <v>96.138000000000005</v>
      </c>
      <c r="AA24" s="1"/>
      <c r="AB24" s="1">
        <f>ROUND(P24*G24,0)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58</v>
      </c>
      <c r="B25" s="21" t="s">
        <v>31</v>
      </c>
      <c r="C25" s="21">
        <v>511.31700000000001</v>
      </c>
      <c r="D25" s="21">
        <v>811.81</v>
      </c>
      <c r="E25" s="21">
        <v>456.791</v>
      </c>
      <c r="F25" s="21">
        <v>745.173</v>
      </c>
      <c r="G25" s="22">
        <v>1</v>
      </c>
      <c r="H25" s="21">
        <v>60</v>
      </c>
      <c r="I25" s="21" t="s">
        <v>32</v>
      </c>
      <c r="J25" s="21">
        <v>440.29500000000002</v>
      </c>
      <c r="K25" s="21">
        <f t="shared" si="0"/>
        <v>16.495999999999981</v>
      </c>
      <c r="L25" s="21"/>
      <c r="M25" s="21"/>
      <c r="N25" s="21"/>
      <c r="O25" s="21">
        <f>E25/5</f>
        <v>91.358199999999997</v>
      </c>
      <c r="P25" s="23">
        <f>11*O25-F25</f>
        <v>259.7672</v>
      </c>
      <c r="Q25" s="23"/>
      <c r="R25" s="21"/>
      <c r="S25" s="21">
        <f t="shared" si="2"/>
        <v>11</v>
      </c>
      <c r="T25" s="21">
        <f t="shared" si="3"/>
        <v>8.1566077265094989</v>
      </c>
      <c r="U25" s="21">
        <v>97.015000000000001</v>
      </c>
      <c r="V25" s="21">
        <v>95.284199999999998</v>
      </c>
      <c r="W25" s="21">
        <v>103.0444</v>
      </c>
      <c r="X25" s="21">
        <v>95.325999999999993</v>
      </c>
      <c r="Y25" s="21">
        <v>117.96120000000001</v>
      </c>
      <c r="Z25" s="21">
        <v>134.85759999999999</v>
      </c>
      <c r="AA25" s="21" t="s">
        <v>149</v>
      </c>
      <c r="AB25" s="21">
        <f>ROUND(P25*G25,0)</f>
        <v>260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31</v>
      </c>
      <c r="C26" s="1"/>
      <c r="D26" s="1">
        <v>24.023</v>
      </c>
      <c r="E26" s="1">
        <v>3.3250000000000002</v>
      </c>
      <c r="F26" s="1">
        <v>20.698</v>
      </c>
      <c r="G26" s="6">
        <v>1</v>
      </c>
      <c r="H26" s="1">
        <v>35</v>
      </c>
      <c r="I26" s="1" t="s">
        <v>32</v>
      </c>
      <c r="J26" s="1">
        <v>3.5</v>
      </c>
      <c r="K26" s="1">
        <f t="shared" si="0"/>
        <v>-0.17499999999999982</v>
      </c>
      <c r="L26" s="1"/>
      <c r="M26" s="1"/>
      <c r="N26" s="1"/>
      <c r="O26" s="1">
        <f>E26/5</f>
        <v>0.66500000000000004</v>
      </c>
      <c r="P26" s="5"/>
      <c r="Q26" s="5"/>
      <c r="R26" s="1"/>
      <c r="S26" s="1">
        <f t="shared" si="2"/>
        <v>31.124812030075187</v>
      </c>
      <c r="T26" s="1">
        <f t="shared" si="3"/>
        <v>31.124812030075187</v>
      </c>
      <c r="U26" s="1">
        <v>1.2554000000000001</v>
      </c>
      <c r="V26" s="1">
        <v>1.6756</v>
      </c>
      <c r="W26" s="1">
        <v>3.9253999999999998</v>
      </c>
      <c r="X26" s="1">
        <v>4.7585999999999986</v>
      </c>
      <c r="Y26" s="1">
        <v>7.2522000000000002</v>
      </c>
      <c r="Z26" s="1">
        <v>5.9990000000000014</v>
      </c>
      <c r="AA26" s="1" t="s">
        <v>43</v>
      </c>
      <c r="AB26" s="1">
        <f>ROUND(P26*G26,0)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31</v>
      </c>
      <c r="C27" s="1">
        <v>334.78199999999998</v>
      </c>
      <c r="D27" s="1">
        <v>379.20299999999997</v>
      </c>
      <c r="E27" s="1">
        <v>220.18199999999999</v>
      </c>
      <c r="F27" s="1">
        <v>416.01400000000001</v>
      </c>
      <c r="G27" s="6">
        <v>1</v>
      </c>
      <c r="H27" s="1">
        <v>30</v>
      </c>
      <c r="I27" s="1" t="s">
        <v>32</v>
      </c>
      <c r="J27" s="1">
        <v>221.8</v>
      </c>
      <c r="K27" s="1">
        <f t="shared" si="0"/>
        <v>-1.6180000000000234</v>
      </c>
      <c r="L27" s="1"/>
      <c r="M27" s="1"/>
      <c r="N27" s="1"/>
      <c r="O27" s="1">
        <f>E27/5</f>
        <v>44.0364</v>
      </c>
      <c r="P27" s="5">
        <f t="shared" ref="P23:P30" si="5">10*O27-F27</f>
        <v>24.350000000000023</v>
      </c>
      <c r="Q27" s="5"/>
      <c r="R27" s="1"/>
      <c r="S27" s="1">
        <f t="shared" si="2"/>
        <v>10</v>
      </c>
      <c r="T27" s="1">
        <f t="shared" si="3"/>
        <v>9.4470483509097019</v>
      </c>
      <c r="U27" s="1">
        <v>54.750399999999999</v>
      </c>
      <c r="V27" s="1">
        <v>57.566800000000001</v>
      </c>
      <c r="W27" s="1">
        <v>52.165999999999997</v>
      </c>
      <c r="X27" s="1">
        <v>54.488199999999992</v>
      </c>
      <c r="Y27" s="1">
        <v>61.2866</v>
      </c>
      <c r="Z27" s="1">
        <v>58.261600000000001</v>
      </c>
      <c r="AA27" s="1"/>
      <c r="AB27" s="1">
        <f>ROUND(P27*G27,0)</f>
        <v>24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31</v>
      </c>
      <c r="C28" s="1">
        <v>70.542000000000002</v>
      </c>
      <c r="D28" s="1">
        <v>212.83500000000001</v>
      </c>
      <c r="E28" s="1">
        <v>211.41800000000001</v>
      </c>
      <c r="F28" s="1">
        <v>20.643999999999998</v>
      </c>
      <c r="G28" s="6">
        <v>1</v>
      </c>
      <c r="H28" s="1">
        <v>30</v>
      </c>
      <c r="I28" s="1" t="s">
        <v>32</v>
      </c>
      <c r="J28" s="1">
        <v>221.2</v>
      </c>
      <c r="K28" s="1">
        <f t="shared" si="0"/>
        <v>-9.7819999999999823</v>
      </c>
      <c r="L28" s="1"/>
      <c r="M28" s="1"/>
      <c r="N28" s="1"/>
      <c r="O28" s="1">
        <f>E28/5</f>
        <v>42.2836</v>
      </c>
      <c r="P28" s="5">
        <f>7*O28-F28</f>
        <v>275.34120000000001</v>
      </c>
      <c r="Q28" s="5"/>
      <c r="R28" s="1"/>
      <c r="S28" s="1">
        <f t="shared" si="2"/>
        <v>7.0000000000000009</v>
      </c>
      <c r="T28" s="1">
        <f t="shared" si="3"/>
        <v>0.48822711405840558</v>
      </c>
      <c r="U28" s="1">
        <v>37.119600000000013</v>
      </c>
      <c r="V28" s="1">
        <v>39.287799999999997</v>
      </c>
      <c r="W28" s="1">
        <v>52.2042</v>
      </c>
      <c r="X28" s="1">
        <v>49.632199999999997</v>
      </c>
      <c r="Y28" s="1">
        <v>39.858199999999997</v>
      </c>
      <c r="Z28" s="1">
        <v>44.843000000000004</v>
      </c>
      <c r="AA28" s="1" t="s">
        <v>62</v>
      </c>
      <c r="AB28" s="1">
        <f>ROUND(P28*G28,0)</f>
        <v>275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5" t="s">
        <v>63</v>
      </c>
      <c r="B29" s="25" t="s">
        <v>31</v>
      </c>
      <c r="C29" s="25">
        <v>1321.848</v>
      </c>
      <c r="D29" s="25">
        <v>1352.942</v>
      </c>
      <c r="E29" s="25">
        <v>985.61</v>
      </c>
      <c r="F29" s="25">
        <v>1466.0650000000001</v>
      </c>
      <c r="G29" s="26">
        <v>1</v>
      </c>
      <c r="H29" s="25">
        <v>30</v>
      </c>
      <c r="I29" s="25" t="s">
        <v>32</v>
      </c>
      <c r="J29" s="25">
        <v>974.7</v>
      </c>
      <c r="K29" s="25">
        <f t="shared" si="0"/>
        <v>10.909999999999968</v>
      </c>
      <c r="L29" s="25"/>
      <c r="M29" s="25"/>
      <c r="N29" s="25"/>
      <c r="O29" s="25">
        <f>E29/5</f>
        <v>197.12200000000001</v>
      </c>
      <c r="P29" s="27">
        <f>8*O29-F29</f>
        <v>110.91100000000006</v>
      </c>
      <c r="Q29" s="27"/>
      <c r="R29" s="25"/>
      <c r="S29" s="25">
        <f t="shared" si="2"/>
        <v>8</v>
      </c>
      <c r="T29" s="25">
        <f t="shared" si="3"/>
        <v>7.4373484441107536</v>
      </c>
      <c r="U29" s="25">
        <v>202.9838</v>
      </c>
      <c r="V29" s="25">
        <v>199.03380000000001</v>
      </c>
      <c r="W29" s="25">
        <v>188.92619999999999</v>
      </c>
      <c r="X29" s="25">
        <v>190.078</v>
      </c>
      <c r="Y29" s="25">
        <v>149.65020000000001</v>
      </c>
      <c r="Z29" s="25">
        <v>132.06899999999999</v>
      </c>
      <c r="AA29" s="25" t="s">
        <v>36</v>
      </c>
      <c r="AB29" s="25">
        <f>ROUND(P29*G29,0)</f>
        <v>111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175.071</v>
      </c>
      <c r="D30" s="1"/>
      <c r="E30" s="1">
        <v>47.335999999999999</v>
      </c>
      <c r="F30" s="1">
        <v>109.901</v>
      </c>
      <c r="G30" s="6">
        <v>1</v>
      </c>
      <c r="H30" s="1">
        <v>45</v>
      </c>
      <c r="I30" s="1" t="s">
        <v>32</v>
      </c>
      <c r="J30" s="1">
        <v>51.2</v>
      </c>
      <c r="K30" s="1">
        <f t="shared" si="0"/>
        <v>-3.8640000000000043</v>
      </c>
      <c r="L30" s="1"/>
      <c r="M30" s="1"/>
      <c r="N30" s="1"/>
      <c r="O30" s="1">
        <f>E30/5</f>
        <v>9.4672000000000001</v>
      </c>
      <c r="P30" s="5"/>
      <c r="Q30" s="5"/>
      <c r="R30" s="1"/>
      <c r="S30" s="1">
        <f t="shared" si="2"/>
        <v>11.608606557377049</v>
      </c>
      <c r="T30" s="1">
        <f t="shared" si="3"/>
        <v>11.608606557377049</v>
      </c>
      <c r="U30" s="1">
        <v>12.244199999999999</v>
      </c>
      <c r="V30" s="1">
        <v>12.8102</v>
      </c>
      <c r="W30" s="1">
        <v>18.418399999999998</v>
      </c>
      <c r="X30" s="1">
        <v>21.6692</v>
      </c>
      <c r="Y30" s="1">
        <v>15.750999999999999</v>
      </c>
      <c r="Z30" s="1">
        <v>13.6518</v>
      </c>
      <c r="AA30" s="1"/>
      <c r="AB30" s="1">
        <f>ROUND(P30*G30,0)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65</v>
      </c>
      <c r="B31" s="10" t="s">
        <v>31</v>
      </c>
      <c r="C31" s="10">
        <v>47.191000000000003</v>
      </c>
      <c r="D31" s="10"/>
      <c r="E31" s="10">
        <v>19.677</v>
      </c>
      <c r="F31" s="10">
        <v>19.635000000000002</v>
      </c>
      <c r="G31" s="11">
        <v>0</v>
      </c>
      <c r="H31" s="10">
        <v>40</v>
      </c>
      <c r="I31" s="10" t="s">
        <v>51</v>
      </c>
      <c r="J31" s="10">
        <v>21</v>
      </c>
      <c r="K31" s="10">
        <f t="shared" si="0"/>
        <v>-1.3230000000000004</v>
      </c>
      <c r="L31" s="10"/>
      <c r="M31" s="10"/>
      <c r="N31" s="10"/>
      <c r="O31" s="10">
        <f>E31/5</f>
        <v>3.9354</v>
      </c>
      <c r="P31" s="12"/>
      <c r="Q31" s="12"/>
      <c r="R31" s="10"/>
      <c r="S31" s="10">
        <f t="shared" si="2"/>
        <v>4.9893276414087513</v>
      </c>
      <c r="T31" s="10">
        <f t="shared" si="3"/>
        <v>4.9893276414087513</v>
      </c>
      <c r="U31" s="10">
        <v>7.6318000000000001</v>
      </c>
      <c r="V31" s="10">
        <v>10.9986</v>
      </c>
      <c r="W31" s="10">
        <v>13.0268</v>
      </c>
      <c r="X31" s="10">
        <v>8.8452000000000002</v>
      </c>
      <c r="Y31" s="10">
        <v>5.6334</v>
      </c>
      <c r="Z31" s="10">
        <v>8.8949999999999996</v>
      </c>
      <c r="AA31" s="10" t="s">
        <v>66</v>
      </c>
      <c r="AB31" s="10">
        <f>ROUND(P31*G31,0)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1" t="s">
        <v>67</v>
      </c>
      <c r="B32" s="21" t="s">
        <v>31</v>
      </c>
      <c r="C32" s="21">
        <v>976.45299999999997</v>
      </c>
      <c r="D32" s="21">
        <v>1341.327</v>
      </c>
      <c r="E32" s="21">
        <v>1117.71</v>
      </c>
      <c r="F32" s="21">
        <v>1031.8710000000001</v>
      </c>
      <c r="G32" s="22">
        <v>1</v>
      </c>
      <c r="H32" s="21">
        <v>40</v>
      </c>
      <c r="I32" s="21" t="s">
        <v>32</v>
      </c>
      <c r="J32" s="21">
        <v>1143.2</v>
      </c>
      <c r="K32" s="21">
        <f t="shared" si="0"/>
        <v>-25.490000000000009</v>
      </c>
      <c r="L32" s="21"/>
      <c r="M32" s="21"/>
      <c r="N32" s="21"/>
      <c r="O32" s="21">
        <f>E32/5</f>
        <v>223.542</v>
      </c>
      <c r="P32" s="23">
        <f>11*O32-F32</f>
        <v>1427.0909999999999</v>
      </c>
      <c r="Q32" s="23"/>
      <c r="R32" s="21"/>
      <c r="S32" s="21">
        <f t="shared" si="2"/>
        <v>11</v>
      </c>
      <c r="T32" s="21">
        <f t="shared" si="3"/>
        <v>4.6160050460316189</v>
      </c>
      <c r="U32" s="21">
        <v>176.4776</v>
      </c>
      <c r="V32" s="21">
        <v>174.42</v>
      </c>
      <c r="W32" s="21">
        <v>195.47919999999999</v>
      </c>
      <c r="X32" s="21">
        <v>184.89340000000001</v>
      </c>
      <c r="Y32" s="21">
        <v>410.07879999999989</v>
      </c>
      <c r="Z32" s="21">
        <v>455.0308</v>
      </c>
      <c r="AA32" s="24" t="s">
        <v>149</v>
      </c>
      <c r="AB32" s="21">
        <f>ROUND(P32*G32,0)</f>
        <v>1427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31</v>
      </c>
      <c r="C33" s="1">
        <v>38.856999999999999</v>
      </c>
      <c r="D33" s="1">
        <v>145.70500000000001</v>
      </c>
      <c r="E33" s="1">
        <v>31.3</v>
      </c>
      <c r="F33" s="1">
        <v>136.36699999999999</v>
      </c>
      <c r="G33" s="6">
        <v>1</v>
      </c>
      <c r="H33" s="1">
        <v>40</v>
      </c>
      <c r="I33" s="1" t="s">
        <v>32</v>
      </c>
      <c r="J33" s="1">
        <v>35.4</v>
      </c>
      <c r="K33" s="1">
        <f t="shared" si="0"/>
        <v>-4.0999999999999979</v>
      </c>
      <c r="L33" s="1"/>
      <c r="M33" s="1"/>
      <c r="N33" s="1"/>
      <c r="O33" s="1">
        <f>E33/5</f>
        <v>6.26</v>
      </c>
      <c r="P33" s="5"/>
      <c r="Q33" s="5"/>
      <c r="R33" s="1"/>
      <c r="S33" s="1">
        <f t="shared" si="2"/>
        <v>21.783865814696483</v>
      </c>
      <c r="T33" s="1">
        <f t="shared" si="3"/>
        <v>21.783865814696483</v>
      </c>
      <c r="U33" s="1">
        <v>13.7524</v>
      </c>
      <c r="V33" s="1">
        <v>14.5662</v>
      </c>
      <c r="W33" s="1">
        <v>11.1106</v>
      </c>
      <c r="X33" s="1">
        <v>11.2948</v>
      </c>
      <c r="Y33" s="1">
        <v>12.4862</v>
      </c>
      <c r="Z33" s="1">
        <v>12.4986</v>
      </c>
      <c r="AA33" s="1" t="s">
        <v>43</v>
      </c>
      <c r="AB33" s="1">
        <f>ROUND(P33*G33,0)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31</v>
      </c>
      <c r="C34" s="1">
        <v>210.61500000000001</v>
      </c>
      <c r="D34" s="1">
        <v>327.596</v>
      </c>
      <c r="E34" s="1">
        <v>155.98099999999999</v>
      </c>
      <c r="F34" s="1">
        <v>318.84399999999999</v>
      </c>
      <c r="G34" s="6">
        <v>1</v>
      </c>
      <c r="H34" s="1">
        <v>30</v>
      </c>
      <c r="I34" s="1" t="s">
        <v>32</v>
      </c>
      <c r="J34" s="1">
        <v>169.6</v>
      </c>
      <c r="K34" s="1">
        <f t="shared" si="0"/>
        <v>-13.619</v>
      </c>
      <c r="L34" s="1"/>
      <c r="M34" s="1"/>
      <c r="N34" s="1"/>
      <c r="O34" s="1">
        <f>E34/5</f>
        <v>31.196199999999997</v>
      </c>
      <c r="P34" s="5"/>
      <c r="Q34" s="5"/>
      <c r="R34" s="1"/>
      <c r="S34" s="1">
        <f t="shared" si="2"/>
        <v>10.220603791487425</v>
      </c>
      <c r="T34" s="1">
        <f t="shared" si="3"/>
        <v>10.220603791487425</v>
      </c>
      <c r="U34" s="1">
        <v>39.332999999999998</v>
      </c>
      <c r="V34" s="1">
        <v>37.7652</v>
      </c>
      <c r="W34" s="1">
        <v>33.705599999999997</v>
      </c>
      <c r="X34" s="1">
        <v>33.483400000000003</v>
      </c>
      <c r="Y34" s="1">
        <v>24.703199999999999</v>
      </c>
      <c r="Z34" s="1">
        <v>23.57</v>
      </c>
      <c r="AA34" s="1"/>
      <c r="AB34" s="1">
        <f>ROUND(P34*G34,0)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31</v>
      </c>
      <c r="C35" s="1">
        <v>77.09</v>
      </c>
      <c r="D35" s="1"/>
      <c r="E35" s="1">
        <v>20.161000000000001</v>
      </c>
      <c r="F35" s="1">
        <v>56.929000000000002</v>
      </c>
      <c r="G35" s="6">
        <v>1</v>
      </c>
      <c r="H35" s="1">
        <v>50</v>
      </c>
      <c r="I35" s="1" t="s">
        <v>32</v>
      </c>
      <c r="J35" s="1">
        <v>21.2</v>
      </c>
      <c r="K35" s="1">
        <f t="shared" si="0"/>
        <v>-1.0389999999999979</v>
      </c>
      <c r="L35" s="1"/>
      <c r="M35" s="1"/>
      <c r="N35" s="1"/>
      <c r="O35" s="1">
        <f>E35/5</f>
        <v>4.0322000000000005</v>
      </c>
      <c r="P35" s="5"/>
      <c r="Q35" s="5"/>
      <c r="R35" s="1"/>
      <c r="S35" s="1">
        <f t="shared" si="2"/>
        <v>14.118595307772431</v>
      </c>
      <c r="T35" s="1">
        <f t="shared" si="3"/>
        <v>14.118595307772431</v>
      </c>
      <c r="U35" s="1">
        <v>2.5939999999999999</v>
      </c>
      <c r="V35" s="1">
        <v>2.1581999999999999</v>
      </c>
      <c r="W35" s="1">
        <v>9.7378</v>
      </c>
      <c r="X35" s="1">
        <v>9.8808000000000007</v>
      </c>
      <c r="Y35" s="1">
        <v>9.2786000000000008</v>
      </c>
      <c r="Z35" s="1">
        <v>13.260999999999999</v>
      </c>
      <c r="AA35" s="14" t="s">
        <v>71</v>
      </c>
      <c r="AB35" s="1">
        <f>ROUND(P35*G35,0)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31</v>
      </c>
      <c r="C36" s="1">
        <v>53.915999999999997</v>
      </c>
      <c r="D36" s="1">
        <v>51.81</v>
      </c>
      <c r="E36" s="1">
        <v>14.352</v>
      </c>
      <c r="F36" s="1">
        <v>51.81</v>
      </c>
      <c r="G36" s="6">
        <v>1</v>
      </c>
      <c r="H36" s="1">
        <v>50</v>
      </c>
      <c r="I36" s="1" t="s">
        <v>32</v>
      </c>
      <c r="J36" s="1">
        <v>22.4</v>
      </c>
      <c r="K36" s="1">
        <f t="shared" si="0"/>
        <v>-8.0479999999999983</v>
      </c>
      <c r="L36" s="1"/>
      <c r="M36" s="1"/>
      <c r="N36" s="1"/>
      <c r="O36" s="1">
        <f>E36/5</f>
        <v>2.8704000000000001</v>
      </c>
      <c r="P36" s="5"/>
      <c r="Q36" s="5"/>
      <c r="R36" s="1"/>
      <c r="S36" s="1">
        <f t="shared" si="2"/>
        <v>18.0497491638796</v>
      </c>
      <c r="T36" s="1">
        <f t="shared" si="3"/>
        <v>18.0497491638796</v>
      </c>
      <c r="U36" s="1">
        <v>14.918200000000001</v>
      </c>
      <c r="V36" s="1">
        <v>14.9186</v>
      </c>
      <c r="W36" s="1">
        <v>7.7688000000000006</v>
      </c>
      <c r="X36" s="1">
        <v>7.194</v>
      </c>
      <c r="Y36" s="1">
        <v>8.5329999999999995</v>
      </c>
      <c r="Z36" s="1">
        <v>8.8281999999999989</v>
      </c>
      <c r="AA36" s="1" t="s">
        <v>73</v>
      </c>
      <c r="AB36" s="1">
        <f>ROUND(P36*G36,0)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31</v>
      </c>
      <c r="C37" s="1">
        <v>39.451999999999998</v>
      </c>
      <c r="D37" s="1">
        <v>52.404000000000003</v>
      </c>
      <c r="E37" s="1">
        <v>23.036999999999999</v>
      </c>
      <c r="F37" s="1">
        <v>51.44</v>
      </c>
      <c r="G37" s="6">
        <v>1</v>
      </c>
      <c r="H37" s="1">
        <v>50</v>
      </c>
      <c r="I37" s="1" t="s">
        <v>32</v>
      </c>
      <c r="J37" s="1">
        <v>23.4</v>
      </c>
      <c r="K37" s="1">
        <f t="shared" ref="K37:K68" si="6">E37-J37</f>
        <v>-0.36299999999999955</v>
      </c>
      <c r="L37" s="1"/>
      <c r="M37" s="1"/>
      <c r="N37" s="1"/>
      <c r="O37" s="1">
        <f>E37/5</f>
        <v>4.6074000000000002</v>
      </c>
      <c r="P37" s="5"/>
      <c r="Q37" s="5"/>
      <c r="R37" s="1"/>
      <c r="S37" s="1">
        <f t="shared" si="2"/>
        <v>11.164648174675522</v>
      </c>
      <c r="T37" s="1">
        <f t="shared" si="3"/>
        <v>11.164648174675522</v>
      </c>
      <c r="U37" s="1">
        <v>11.1248</v>
      </c>
      <c r="V37" s="1">
        <v>9.8343999999999987</v>
      </c>
      <c r="W37" s="1">
        <v>6.8068</v>
      </c>
      <c r="X37" s="1">
        <v>7.2347999999999999</v>
      </c>
      <c r="Y37" s="1">
        <v>6.0570000000000004</v>
      </c>
      <c r="Z37" s="1">
        <v>8.8330000000000002</v>
      </c>
      <c r="AA37" s="1" t="s">
        <v>73</v>
      </c>
      <c r="AB37" s="1">
        <f>ROUND(P37*G37,0)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39</v>
      </c>
      <c r="C38" s="1">
        <v>2215</v>
      </c>
      <c r="D38" s="1">
        <v>2100</v>
      </c>
      <c r="E38" s="1">
        <v>1630.3409999999999</v>
      </c>
      <c r="F38" s="1">
        <v>2447</v>
      </c>
      <c r="G38" s="6">
        <v>0.4</v>
      </c>
      <c r="H38" s="1">
        <v>45</v>
      </c>
      <c r="I38" s="1" t="s">
        <v>32</v>
      </c>
      <c r="J38" s="1">
        <v>1633</v>
      </c>
      <c r="K38" s="1">
        <f t="shared" si="6"/>
        <v>-2.6590000000001055</v>
      </c>
      <c r="L38" s="1"/>
      <c r="M38" s="1"/>
      <c r="N38" s="1"/>
      <c r="O38" s="1">
        <f>E38/5</f>
        <v>326.06819999999999</v>
      </c>
      <c r="P38" s="5">
        <f t="shared" ref="P32:P84" si="7">10*O38-F38</f>
        <v>813.68199999999979</v>
      </c>
      <c r="Q38" s="5"/>
      <c r="R38" s="1"/>
      <c r="S38" s="1">
        <f t="shared" si="2"/>
        <v>10</v>
      </c>
      <c r="T38" s="1">
        <f t="shared" si="3"/>
        <v>7.5045649959118981</v>
      </c>
      <c r="U38" s="1">
        <v>322.8682</v>
      </c>
      <c r="V38" s="1">
        <v>336.4</v>
      </c>
      <c r="W38" s="1">
        <v>359.8</v>
      </c>
      <c r="X38" s="1">
        <v>365.2</v>
      </c>
      <c r="Y38" s="1">
        <v>336.8</v>
      </c>
      <c r="Z38" s="1">
        <v>324.39999999999998</v>
      </c>
      <c r="AA38" s="1" t="s">
        <v>76</v>
      </c>
      <c r="AB38" s="1">
        <f>ROUND(P38*G38,0)</f>
        <v>325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39</v>
      </c>
      <c r="C39" s="1">
        <v>478</v>
      </c>
      <c r="D39" s="1">
        <v>1844</v>
      </c>
      <c r="E39" s="1">
        <v>689</v>
      </c>
      <c r="F39" s="1">
        <v>1413</v>
      </c>
      <c r="G39" s="6">
        <v>0.45</v>
      </c>
      <c r="H39" s="1">
        <v>50</v>
      </c>
      <c r="I39" s="1" t="s">
        <v>32</v>
      </c>
      <c r="J39" s="1">
        <v>814</v>
      </c>
      <c r="K39" s="1">
        <f t="shared" si="6"/>
        <v>-125</v>
      </c>
      <c r="L39" s="1"/>
      <c r="M39" s="1"/>
      <c r="N39" s="1"/>
      <c r="O39" s="1">
        <f>E39/5</f>
        <v>137.80000000000001</v>
      </c>
      <c r="P39" s="5"/>
      <c r="Q39" s="5"/>
      <c r="R39" s="1"/>
      <c r="S39" s="1">
        <f t="shared" si="2"/>
        <v>10.253991291727139</v>
      </c>
      <c r="T39" s="1">
        <f t="shared" si="3"/>
        <v>10.253991291727139</v>
      </c>
      <c r="U39" s="1">
        <v>165.2</v>
      </c>
      <c r="V39" s="1">
        <v>131.6</v>
      </c>
      <c r="W39" s="1">
        <v>81</v>
      </c>
      <c r="X39" s="1">
        <v>91.2</v>
      </c>
      <c r="Y39" s="1">
        <v>80.400000000000006</v>
      </c>
      <c r="Z39" s="1">
        <v>103.8</v>
      </c>
      <c r="AA39" s="1"/>
      <c r="AB39" s="1">
        <f>ROUND(P39*G39,0)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39</v>
      </c>
      <c r="C40" s="1">
        <v>1611</v>
      </c>
      <c r="D40" s="1">
        <v>3342</v>
      </c>
      <c r="E40" s="1">
        <v>2211</v>
      </c>
      <c r="F40" s="1">
        <v>2223</v>
      </c>
      <c r="G40" s="6">
        <v>0.4</v>
      </c>
      <c r="H40" s="1">
        <v>45</v>
      </c>
      <c r="I40" s="1" t="s">
        <v>32</v>
      </c>
      <c r="J40" s="1">
        <v>2200</v>
      </c>
      <c r="K40" s="1">
        <f t="shared" si="6"/>
        <v>11</v>
      </c>
      <c r="L40" s="1"/>
      <c r="M40" s="1"/>
      <c r="N40" s="1"/>
      <c r="O40" s="1">
        <f>E40/5</f>
        <v>442.2</v>
      </c>
      <c r="P40" s="5">
        <f t="shared" si="7"/>
        <v>2199</v>
      </c>
      <c r="Q40" s="5"/>
      <c r="R40" s="1"/>
      <c r="S40" s="1">
        <f t="shared" si="2"/>
        <v>10</v>
      </c>
      <c r="T40" s="1">
        <f t="shared" si="3"/>
        <v>5.0271370420624155</v>
      </c>
      <c r="U40" s="1">
        <v>365.2</v>
      </c>
      <c r="V40" s="1">
        <v>366</v>
      </c>
      <c r="W40" s="1">
        <v>306.8</v>
      </c>
      <c r="X40" s="1">
        <v>292.2</v>
      </c>
      <c r="Y40" s="1">
        <v>275.60000000000002</v>
      </c>
      <c r="Z40" s="1">
        <v>326.2</v>
      </c>
      <c r="AA40" s="1" t="s">
        <v>76</v>
      </c>
      <c r="AB40" s="1">
        <f>ROUND(P40*G40,0)</f>
        <v>880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31</v>
      </c>
      <c r="C41" s="1">
        <v>1055.7260000000001</v>
      </c>
      <c r="D41" s="1">
        <v>1170.145</v>
      </c>
      <c r="E41" s="1">
        <v>773.20100000000002</v>
      </c>
      <c r="F41" s="1">
        <v>1308.4690000000001</v>
      </c>
      <c r="G41" s="6">
        <v>1</v>
      </c>
      <c r="H41" s="1">
        <v>45</v>
      </c>
      <c r="I41" s="1" t="s">
        <v>32</v>
      </c>
      <c r="J41" s="1">
        <v>745.2</v>
      </c>
      <c r="K41" s="1">
        <f t="shared" si="6"/>
        <v>28.000999999999976</v>
      </c>
      <c r="L41" s="1"/>
      <c r="M41" s="1"/>
      <c r="N41" s="1"/>
      <c r="O41" s="1">
        <f>E41/5</f>
        <v>154.64019999999999</v>
      </c>
      <c r="P41" s="5">
        <f t="shared" si="7"/>
        <v>237.93299999999999</v>
      </c>
      <c r="Q41" s="5"/>
      <c r="R41" s="1"/>
      <c r="S41" s="1">
        <f t="shared" si="2"/>
        <v>10</v>
      </c>
      <c r="T41" s="1">
        <f t="shared" si="3"/>
        <v>8.4613767959430994</v>
      </c>
      <c r="U41" s="1">
        <v>174.88140000000001</v>
      </c>
      <c r="V41" s="1">
        <v>162.518</v>
      </c>
      <c r="W41" s="1">
        <v>170.33</v>
      </c>
      <c r="X41" s="1">
        <v>169.48500000000001</v>
      </c>
      <c r="Y41" s="1">
        <v>164.04040000000001</v>
      </c>
      <c r="Z41" s="1">
        <v>175.61019999999999</v>
      </c>
      <c r="AA41" s="1"/>
      <c r="AB41" s="1">
        <f>ROUND(P41*G41,0)</f>
        <v>238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39</v>
      </c>
      <c r="C42" s="1">
        <v>864</v>
      </c>
      <c r="D42" s="1">
        <v>630</v>
      </c>
      <c r="E42" s="1">
        <v>520</v>
      </c>
      <c r="F42" s="1">
        <v>923</v>
      </c>
      <c r="G42" s="6">
        <v>0.45</v>
      </c>
      <c r="H42" s="1">
        <v>45</v>
      </c>
      <c r="I42" s="1" t="s">
        <v>32</v>
      </c>
      <c r="J42" s="1">
        <v>515</v>
      </c>
      <c r="K42" s="1">
        <f t="shared" si="6"/>
        <v>5</v>
      </c>
      <c r="L42" s="1"/>
      <c r="M42" s="1"/>
      <c r="N42" s="1"/>
      <c r="O42" s="1">
        <f>E42/5</f>
        <v>104</v>
      </c>
      <c r="P42" s="5">
        <f t="shared" si="7"/>
        <v>117</v>
      </c>
      <c r="Q42" s="5"/>
      <c r="R42" s="1"/>
      <c r="S42" s="1">
        <f t="shared" si="2"/>
        <v>10</v>
      </c>
      <c r="T42" s="1">
        <f t="shared" si="3"/>
        <v>8.875</v>
      </c>
      <c r="U42" s="1">
        <v>108.4</v>
      </c>
      <c r="V42" s="1">
        <v>103.6</v>
      </c>
      <c r="W42" s="1">
        <v>109</v>
      </c>
      <c r="X42" s="1">
        <v>132.4</v>
      </c>
      <c r="Y42" s="1">
        <v>126</v>
      </c>
      <c r="Z42" s="1">
        <v>88.8</v>
      </c>
      <c r="AA42" s="1"/>
      <c r="AB42" s="1">
        <f>ROUND(P42*G42,0)</f>
        <v>53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39</v>
      </c>
      <c r="C43" s="1">
        <v>651</v>
      </c>
      <c r="D43" s="1">
        <v>846</v>
      </c>
      <c r="E43" s="1">
        <v>533</v>
      </c>
      <c r="F43" s="1">
        <v>854</v>
      </c>
      <c r="G43" s="6">
        <v>0.35</v>
      </c>
      <c r="H43" s="1">
        <v>40</v>
      </c>
      <c r="I43" s="1" t="s">
        <v>32</v>
      </c>
      <c r="J43" s="1">
        <v>547</v>
      </c>
      <c r="K43" s="1">
        <f t="shared" si="6"/>
        <v>-14</v>
      </c>
      <c r="L43" s="1"/>
      <c r="M43" s="1"/>
      <c r="N43" s="1"/>
      <c r="O43" s="1">
        <f>E43/5</f>
        <v>106.6</v>
      </c>
      <c r="P43" s="5">
        <f t="shared" si="7"/>
        <v>212</v>
      </c>
      <c r="Q43" s="5"/>
      <c r="R43" s="1"/>
      <c r="S43" s="1">
        <f t="shared" si="2"/>
        <v>10</v>
      </c>
      <c r="T43" s="1">
        <f t="shared" si="3"/>
        <v>8.0112570356472794</v>
      </c>
      <c r="U43" s="1">
        <v>112</v>
      </c>
      <c r="V43" s="1">
        <v>109.6</v>
      </c>
      <c r="W43" s="1">
        <v>107.8</v>
      </c>
      <c r="X43" s="1">
        <v>109.2</v>
      </c>
      <c r="Y43" s="1">
        <v>102.6</v>
      </c>
      <c r="Z43" s="1">
        <v>108.4</v>
      </c>
      <c r="AA43" s="1" t="s">
        <v>33</v>
      </c>
      <c r="AB43" s="1">
        <f>ROUND(P43*G43,0)</f>
        <v>74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31</v>
      </c>
      <c r="C44" s="1">
        <v>361.82</v>
      </c>
      <c r="D44" s="1">
        <v>306.06599999999997</v>
      </c>
      <c r="E44" s="1">
        <v>308.077</v>
      </c>
      <c r="F44" s="1">
        <v>310.363</v>
      </c>
      <c r="G44" s="6">
        <v>1</v>
      </c>
      <c r="H44" s="1">
        <v>40</v>
      </c>
      <c r="I44" s="1" t="s">
        <v>32</v>
      </c>
      <c r="J44" s="1">
        <v>313.2</v>
      </c>
      <c r="K44" s="1">
        <f t="shared" si="6"/>
        <v>-5.1229999999999905</v>
      </c>
      <c r="L44" s="1"/>
      <c r="M44" s="1"/>
      <c r="N44" s="1"/>
      <c r="O44" s="1">
        <f>E44/5</f>
        <v>61.615400000000001</v>
      </c>
      <c r="P44" s="5">
        <f t="shared" si="7"/>
        <v>305.791</v>
      </c>
      <c r="Q44" s="5"/>
      <c r="R44" s="1"/>
      <c r="S44" s="1">
        <f t="shared" si="2"/>
        <v>10</v>
      </c>
      <c r="T44" s="1">
        <f t="shared" si="3"/>
        <v>5.037101114331807</v>
      </c>
      <c r="U44" s="1">
        <v>49.868200000000002</v>
      </c>
      <c r="V44" s="1">
        <v>40.602600000000002</v>
      </c>
      <c r="W44" s="1">
        <v>51.912599999999998</v>
      </c>
      <c r="X44" s="1">
        <v>51.848400000000012</v>
      </c>
      <c r="Y44" s="1">
        <v>47.519199999999998</v>
      </c>
      <c r="Z44" s="1">
        <v>57.244600000000013</v>
      </c>
      <c r="AA44" s="1"/>
      <c r="AB44" s="1">
        <f>ROUND(P44*G44,0)</f>
        <v>306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39</v>
      </c>
      <c r="C45" s="1">
        <v>632</v>
      </c>
      <c r="D45" s="1">
        <v>1194</v>
      </c>
      <c r="E45" s="1">
        <v>549</v>
      </c>
      <c r="F45" s="1">
        <v>1152</v>
      </c>
      <c r="G45" s="6">
        <v>0.4</v>
      </c>
      <c r="H45" s="1">
        <v>40</v>
      </c>
      <c r="I45" s="1" t="s">
        <v>32</v>
      </c>
      <c r="J45" s="1">
        <v>571</v>
      </c>
      <c r="K45" s="1">
        <f t="shared" si="6"/>
        <v>-22</v>
      </c>
      <c r="L45" s="1"/>
      <c r="M45" s="1"/>
      <c r="N45" s="1"/>
      <c r="O45" s="1">
        <f>E45/5</f>
        <v>109.8</v>
      </c>
      <c r="P45" s="5"/>
      <c r="Q45" s="5"/>
      <c r="R45" s="1"/>
      <c r="S45" s="1">
        <f t="shared" si="2"/>
        <v>10.491803278688526</v>
      </c>
      <c r="T45" s="1">
        <f t="shared" si="3"/>
        <v>10.491803278688526</v>
      </c>
      <c r="U45" s="1">
        <v>136.4</v>
      </c>
      <c r="V45" s="1">
        <v>126.8</v>
      </c>
      <c r="W45" s="1">
        <v>118</v>
      </c>
      <c r="X45" s="1">
        <v>114.2</v>
      </c>
      <c r="Y45" s="1">
        <v>93.2</v>
      </c>
      <c r="Z45" s="1">
        <v>112</v>
      </c>
      <c r="AA45" s="1"/>
      <c r="AB45" s="1">
        <f>ROUND(P45*G45,0)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39</v>
      </c>
      <c r="C46" s="1">
        <v>936</v>
      </c>
      <c r="D46" s="1">
        <v>1212</v>
      </c>
      <c r="E46" s="1">
        <v>704</v>
      </c>
      <c r="F46" s="1">
        <v>1307</v>
      </c>
      <c r="G46" s="6">
        <v>0.4</v>
      </c>
      <c r="H46" s="1">
        <v>45</v>
      </c>
      <c r="I46" s="1" t="s">
        <v>32</v>
      </c>
      <c r="J46" s="1">
        <v>706</v>
      </c>
      <c r="K46" s="1">
        <f t="shared" si="6"/>
        <v>-2</v>
      </c>
      <c r="L46" s="1"/>
      <c r="M46" s="1"/>
      <c r="N46" s="1"/>
      <c r="O46" s="1">
        <f>E46/5</f>
        <v>140.80000000000001</v>
      </c>
      <c r="P46" s="5">
        <f t="shared" si="7"/>
        <v>101</v>
      </c>
      <c r="Q46" s="5"/>
      <c r="R46" s="1"/>
      <c r="S46" s="1">
        <f t="shared" si="2"/>
        <v>10</v>
      </c>
      <c r="T46" s="1">
        <f t="shared" si="3"/>
        <v>9.2826704545454533</v>
      </c>
      <c r="U46" s="1">
        <v>156</v>
      </c>
      <c r="V46" s="1">
        <v>144.6</v>
      </c>
      <c r="W46" s="1">
        <v>142.4</v>
      </c>
      <c r="X46" s="1">
        <v>152.19999999999999</v>
      </c>
      <c r="Y46" s="1">
        <v>127.4</v>
      </c>
      <c r="Z46" s="1">
        <v>112.6</v>
      </c>
      <c r="AA46" s="1" t="s">
        <v>76</v>
      </c>
      <c r="AB46" s="1">
        <f>ROUND(P46*G46,0)</f>
        <v>40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31</v>
      </c>
      <c r="C47" s="1">
        <v>408.99900000000002</v>
      </c>
      <c r="D47" s="1">
        <v>167.614</v>
      </c>
      <c r="E47" s="1">
        <v>315.47800000000001</v>
      </c>
      <c r="F47" s="1">
        <v>211.19399999999999</v>
      </c>
      <c r="G47" s="6">
        <v>1</v>
      </c>
      <c r="H47" s="1">
        <v>40</v>
      </c>
      <c r="I47" s="1" t="s">
        <v>32</v>
      </c>
      <c r="J47" s="1">
        <v>312.8</v>
      </c>
      <c r="K47" s="1">
        <f t="shared" si="6"/>
        <v>2.6779999999999973</v>
      </c>
      <c r="L47" s="1"/>
      <c r="M47" s="1"/>
      <c r="N47" s="1"/>
      <c r="O47" s="1">
        <f>E47/5</f>
        <v>63.095600000000005</v>
      </c>
      <c r="P47" s="5">
        <f t="shared" si="7"/>
        <v>419.76200000000006</v>
      </c>
      <c r="Q47" s="5"/>
      <c r="R47" s="1"/>
      <c r="S47" s="1">
        <f t="shared" si="2"/>
        <v>10</v>
      </c>
      <c r="T47" s="1">
        <f t="shared" si="3"/>
        <v>3.3472064613063348</v>
      </c>
      <c r="U47" s="1">
        <v>43.4236</v>
      </c>
      <c r="V47" s="1">
        <v>41.486199999999997</v>
      </c>
      <c r="W47" s="1">
        <v>56.561199999999999</v>
      </c>
      <c r="X47" s="1">
        <v>55.9514</v>
      </c>
      <c r="Y47" s="1">
        <v>56.503999999999998</v>
      </c>
      <c r="Z47" s="1">
        <v>58.066400000000002</v>
      </c>
      <c r="AA47" s="1"/>
      <c r="AB47" s="1">
        <f>ROUND(P47*G47,0)</f>
        <v>420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39</v>
      </c>
      <c r="C48" s="1">
        <v>802</v>
      </c>
      <c r="D48" s="1">
        <v>1008</v>
      </c>
      <c r="E48" s="1">
        <v>733</v>
      </c>
      <c r="F48" s="1">
        <v>951</v>
      </c>
      <c r="G48" s="6">
        <v>0.35</v>
      </c>
      <c r="H48" s="1">
        <v>40</v>
      </c>
      <c r="I48" s="1" t="s">
        <v>32</v>
      </c>
      <c r="J48" s="1">
        <v>733</v>
      </c>
      <c r="K48" s="1">
        <f t="shared" si="6"/>
        <v>0</v>
      </c>
      <c r="L48" s="1"/>
      <c r="M48" s="1"/>
      <c r="N48" s="1"/>
      <c r="O48" s="1">
        <f>E48/5</f>
        <v>146.6</v>
      </c>
      <c r="P48" s="5">
        <f t="shared" si="7"/>
        <v>515</v>
      </c>
      <c r="Q48" s="5"/>
      <c r="R48" s="1"/>
      <c r="S48" s="1">
        <f t="shared" si="2"/>
        <v>10</v>
      </c>
      <c r="T48" s="1">
        <f t="shared" si="3"/>
        <v>6.4870395634379268</v>
      </c>
      <c r="U48" s="1">
        <v>135.4</v>
      </c>
      <c r="V48" s="1">
        <v>133.6</v>
      </c>
      <c r="W48" s="1">
        <v>142.4</v>
      </c>
      <c r="X48" s="1">
        <v>134.4</v>
      </c>
      <c r="Y48" s="1">
        <v>132.80000000000001</v>
      </c>
      <c r="Z48" s="1">
        <v>147.6</v>
      </c>
      <c r="AA48" s="1"/>
      <c r="AB48" s="1">
        <f>ROUND(P48*G48,0)</f>
        <v>180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39</v>
      </c>
      <c r="C49" s="1">
        <v>815</v>
      </c>
      <c r="D49" s="1">
        <v>948</v>
      </c>
      <c r="E49" s="1">
        <v>744</v>
      </c>
      <c r="F49" s="1">
        <v>861</v>
      </c>
      <c r="G49" s="6">
        <v>0.4</v>
      </c>
      <c r="H49" s="1">
        <v>40</v>
      </c>
      <c r="I49" s="1" t="s">
        <v>32</v>
      </c>
      <c r="J49" s="1">
        <v>774</v>
      </c>
      <c r="K49" s="1">
        <f t="shared" si="6"/>
        <v>-30</v>
      </c>
      <c r="L49" s="1"/>
      <c r="M49" s="1"/>
      <c r="N49" s="1"/>
      <c r="O49" s="1">
        <f>E49/5</f>
        <v>148.80000000000001</v>
      </c>
      <c r="P49" s="5">
        <f t="shared" si="7"/>
        <v>627</v>
      </c>
      <c r="Q49" s="5"/>
      <c r="R49" s="1"/>
      <c r="S49" s="1">
        <f t="shared" si="2"/>
        <v>10</v>
      </c>
      <c r="T49" s="1">
        <f t="shared" si="3"/>
        <v>5.786290322580645</v>
      </c>
      <c r="U49" s="1">
        <v>135.6</v>
      </c>
      <c r="V49" s="1">
        <v>140.19999999999999</v>
      </c>
      <c r="W49" s="1">
        <v>146</v>
      </c>
      <c r="X49" s="1">
        <v>136.4</v>
      </c>
      <c r="Y49" s="1">
        <v>113.2</v>
      </c>
      <c r="Z49" s="1">
        <v>127</v>
      </c>
      <c r="AA49" s="1"/>
      <c r="AB49" s="1">
        <f>ROUND(P49*G49,0)</f>
        <v>251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31</v>
      </c>
      <c r="C50" s="1">
        <v>837.56200000000001</v>
      </c>
      <c r="D50" s="1">
        <v>1401.425</v>
      </c>
      <c r="E50" s="1">
        <v>770.23800000000006</v>
      </c>
      <c r="F50" s="1">
        <v>1240.931</v>
      </c>
      <c r="G50" s="6">
        <v>1</v>
      </c>
      <c r="H50" s="1">
        <v>50</v>
      </c>
      <c r="I50" s="1" t="s">
        <v>32</v>
      </c>
      <c r="J50" s="1">
        <v>737.2</v>
      </c>
      <c r="K50" s="1">
        <f t="shared" si="6"/>
        <v>33.038000000000011</v>
      </c>
      <c r="L50" s="1"/>
      <c r="M50" s="1"/>
      <c r="N50" s="1"/>
      <c r="O50" s="1">
        <f>E50/5</f>
        <v>154.04760000000002</v>
      </c>
      <c r="P50" s="5">
        <f t="shared" si="7"/>
        <v>299.54500000000007</v>
      </c>
      <c r="Q50" s="5"/>
      <c r="R50" s="1"/>
      <c r="S50" s="1">
        <f t="shared" si="2"/>
        <v>10</v>
      </c>
      <c r="T50" s="1">
        <f t="shared" si="3"/>
        <v>8.0555036235553157</v>
      </c>
      <c r="U50" s="1">
        <v>165.3878</v>
      </c>
      <c r="V50" s="1">
        <v>161.04179999999999</v>
      </c>
      <c r="W50" s="1">
        <v>132.2124</v>
      </c>
      <c r="X50" s="1">
        <v>125.5428</v>
      </c>
      <c r="Y50" s="1">
        <v>142.34</v>
      </c>
      <c r="Z50" s="1">
        <v>148.11320000000001</v>
      </c>
      <c r="AA50" s="1"/>
      <c r="AB50" s="1">
        <f>ROUND(P50*G50,0)</f>
        <v>300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1" t="s">
        <v>89</v>
      </c>
      <c r="B51" s="21" t="s">
        <v>31</v>
      </c>
      <c r="C51" s="21">
        <v>1029.0329999999999</v>
      </c>
      <c r="D51" s="21">
        <v>1184.144</v>
      </c>
      <c r="E51" s="21">
        <v>742.42600000000004</v>
      </c>
      <c r="F51" s="21">
        <v>1221.8969999999999</v>
      </c>
      <c r="G51" s="22">
        <v>1</v>
      </c>
      <c r="H51" s="21">
        <v>50</v>
      </c>
      <c r="I51" s="21" t="s">
        <v>32</v>
      </c>
      <c r="J51" s="21">
        <v>712.45</v>
      </c>
      <c r="K51" s="21">
        <f t="shared" si="6"/>
        <v>29.975999999999999</v>
      </c>
      <c r="L51" s="21"/>
      <c r="M51" s="21"/>
      <c r="N51" s="21"/>
      <c r="O51" s="21">
        <f>E51/5</f>
        <v>148.48520000000002</v>
      </c>
      <c r="P51" s="23">
        <f>11*O51-F51</f>
        <v>411.44020000000023</v>
      </c>
      <c r="Q51" s="23"/>
      <c r="R51" s="21"/>
      <c r="S51" s="21">
        <f t="shared" si="2"/>
        <v>11</v>
      </c>
      <c r="T51" s="21">
        <f t="shared" si="3"/>
        <v>8.2290827638040671</v>
      </c>
      <c r="U51" s="21">
        <v>162.6722</v>
      </c>
      <c r="V51" s="21">
        <v>153.16220000000001</v>
      </c>
      <c r="W51" s="21">
        <v>152.95840000000001</v>
      </c>
      <c r="X51" s="21">
        <v>153.5796</v>
      </c>
      <c r="Y51" s="21">
        <v>156.04660000000001</v>
      </c>
      <c r="Z51" s="21">
        <v>158.01759999999999</v>
      </c>
      <c r="AA51" s="21" t="s">
        <v>149</v>
      </c>
      <c r="AB51" s="21">
        <f>ROUND(P51*G51,0)</f>
        <v>411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31</v>
      </c>
      <c r="C52" s="1">
        <v>112.84699999999999</v>
      </c>
      <c r="D52" s="1">
        <v>695.77200000000005</v>
      </c>
      <c r="E52" s="1">
        <v>89.21</v>
      </c>
      <c r="F52" s="1">
        <v>644.64200000000005</v>
      </c>
      <c r="G52" s="6">
        <v>1</v>
      </c>
      <c r="H52" s="1">
        <v>40</v>
      </c>
      <c r="I52" s="1" t="s">
        <v>32</v>
      </c>
      <c r="J52" s="1">
        <v>131.19999999999999</v>
      </c>
      <c r="K52" s="1">
        <f t="shared" si="6"/>
        <v>-41.989999999999995</v>
      </c>
      <c r="L52" s="1"/>
      <c r="M52" s="1"/>
      <c r="N52" s="1"/>
      <c r="O52" s="1">
        <f>E52/5</f>
        <v>17.841999999999999</v>
      </c>
      <c r="P52" s="5"/>
      <c r="Q52" s="5"/>
      <c r="R52" s="1"/>
      <c r="S52" s="1">
        <f t="shared" si="2"/>
        <v>36.130590740948328</v>
      </c>
      <c r="T52" s="1">
        <f t="shared" si="3"/>
        <v>36.130590740948328</v>
      </c>
      <c r="U52" s="1">
        <v>62.028200000000012</v>
      </c>
      <c r="V52" s="1">
        <v>65.801000000000002</v>
      </c>
      <c r="W52" s="1">
        <v>40.173000000000002</v>
      </c>
      <c r="X52" s="1">
        <v>28.784199999999998</v>
      </c>
      <c r="Y52" s="1">
        <v>0</v>
      </c>
      <c r="Z52" s="1">
        <v>0</v>
      </c>
      <c r="AA52" s="1" t="s">
        <v>91</v>
      </c>
      <c r="AB52" s="1">
        <f>ROUND(P52*G52,0)</f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39</v>
      </c>
      <c r="C53" s="1">
        <v>441</v>
      </c>
      <c r="D53" s="1">
        <v>500</v>
      </c>
      <c r="E53" s="1">
        <v>314</v>
      </c>
      <c r="F53" s="1">
        <v>578</v>
      </c>
      <c r="G53" s="6">
        <v>0.45</v>
      </c>
      <c r="H53" s="1">
        <v>50</v>
      </c>
      <c r="I53" s="1" t="s">
        <v>32</v>
      </c>
      <c r="J53" s="1">
        <v>291</v>
      </c>
      <c r="K53" s="1">
        <f t="shared" si="6"/>
        <v>23</v>
      </c>
      <c r="L53" s="1"/>
      <c r="M53" s="1"/>
      <c r="N53" s="1"/>
      <c r="O53" s="1">
        <f>E53/5</f>
        <v>62.8</v>
      </c>
      <c r="P53" s="5">
        <f t="shared" si="7"/>
        <v>50</v>
      </c>
      <c r="Q53" s="5"/>
      <c r="R53" s="1"/>
      <c r="S53" s="1">
        <f t="shared" si="2"/>
        <v>10</v>
      </c>
      <c r="T53" s="1">
        <f t="shared" si="3"/>
        <v>9.2038216560509554</v>
      </c>
      <c r="U53" s="1">
        <v>67.599999999999994</v>
      </c>
      <c r="V53" s="1">
        <v>71.400000000000006</v>
      </c>
      <c r="W53" s="1">
        <v>81.2</v>
      </c>
      <c r="X53" s="1">
        <v>74.400000000000006</v>
      </c>
      <c r="Y53" s="1">
        <v>60.6</v>
      </c>
      <c r="Z53" s="1">
        <v>69.8</v>
      </c>
      <c r="AA53" s="1" t="s">
        <v>93</v>
      </c>
      <c r="AB53" s="1">
        <f>ROUND(P53*G53,0)</f>
        <v>23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31</v>
      </c>
      <c r="C54" s="1">
        <v>394.87</v>
      </c>
      <c r="D54" s="1">
        <v>364.95100000000002</v>
      </c>
      <c r="E54" s="1">
        <v>305.738</v>
      </c>
      <c r="F54" s="1">
        <v>399.75799999999998</v>
      </c>
      <c r="G54" s="6">
        <v>1</v>
      </c>
      <c r="H54" s="1">
        <v>40</v>
      </c>
      <c r="I54" s="1" t="s">
        <v>32</v>
      </c>
      <c r="J54" s="1">
        <v>309.10000000000002</v>
      </c>
      <c r="K54" s="1">
        <f t="shared" si="6"/>
        <v>-3.3620000000000232</v>
      </c>
      <c r="L54" s="1"/>
      <c r="M54" s="1"/>
      <c r="N54" s="1"/>
      <c r="O54" s="1">
        <f>E54/5</f>
        <v>61.147599999999997</v>
      </c>
      <c r="P54" s="5">
        <f t="shared" si="7"/>
        <v>211.71800000000002</v>
      </c>
      <c r="Q54" s="5"/>
      <c r="R54" s="1"/>
      <c r="S54" s="1">
        <f t="shared" si="2"/>
        <v>10</v>
      </c>
      <c r="T54" s="1">
        <f t="shared" si="3"/>
        <v>6.5375910092955403</v>
      </c>
      <c r="U54" s="1">
        <v>58.578599999999987</v>
      </c>
      <c r="V54" s="1">
        <v>53.683399999999992</v>
      </c>
      <c r="W54" s="1">
        <v>61.134599999999999</v>
      </c>
      <c r="X54" s="1">
        <v>59.248199999999997</v>
      </c>
      <c r="Y54" s="1">
        <v>57.328599999999987</v>
      </c>
      <c r="Z54" s="1">
        <v>62.619600000000013</v>
      </c>
      <c r="AA54" s="1"/>
      <c r="AB54" s="1">
        <f>ROUND(P54*G54,0)</f>
        <v>212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95</v>
      </c>
      <c r="B55" s="1" t="s">
        <v>39</v>
      </c>
      <c r="C55" s="1"/>
      <c r="D55" s="1"/>
      <c r="E55" s="19">
        <f>E95</f>
        <v>217</v>
      </c>
      <c r="F55" s="19">
        <f>F95</f>
        <v>651</v>
      </c>
      <c r="G55" s="6">
        <v>0.4</v>
      </c>
      <c r="H55" s="1">
        <v>40</v>
      </c>
      <c r="I55" s="1" t="s">
        <v>32</v>
      </c>
      <c r="J55" s="1"/>
      <c r="K55" s="1">
        <f t="shared" si="6"/>
        <v>217</v>
      </c>
      <c r="L55" s="1"/>
      <c r="M55" s="1"/>
      <c r="N55" s="1"/>
      <c r="O55" s="1">
        <f>E55/5</f>
        <v>43.4</v>
      </c>
      <c r="P55" s="5"/>
      <c r="Q55" s="5"/>
      <c r="R55" s="1"/>
      <c r="S55" s="1">
        <f t="shared" si="2"/>
        <v>15</v>
      </c>
      <c r="T55" s="1">
        <f t="shared" si="3"/>
        <v>15</v>
      </c>
      <c r="U55" s="1">
        <v>43</v>
      </c>
      <c r="V55" s="1">
        <v>42.2</v>
      </c>
      <c r="W55" s="1">
        <v>89.8</v>
      </c>
      <c r="X55" s="1">
        <v>94.6</v>
      </c>
      <c r="Y55" s="1">
        <v>51.8</v>
      </c>
      <c r="Z55" s="1">
        <v>45.2</v>
      </c>
      <c r="AA55" s="14" t="s">
        <v>96</v>
      </c>
      <c r="AB55" s="1">
        <f>ROUND(P55*G55,0)</f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39</v>
      </c>
      <c r="C56" s="1">
        <v>185</v>
      </c>
      <c r="D56" s="1">
        <v>354</v>
      </c>
      <c r="E56" s="1">
        <v>152</v>
      </c>
      <c r="F56" s="1">
        <v>318</v>
      </c>
      <c r="G56" s="6">
        <v>0.4</v>
      </c>
      <c r="H56" s="1">
        <v>40</v>
      </c>
      <c r="I56" s="1" t="s">
        <v>32</v>
      </c>
      <c r="J56" s="1">
        <v>153</v>
      </c>
      <c r="K56" s="1">
        <f t="shared" si="6"/>
        <v>-1</v>
      </c>
      <c r="L56" s="1"/>
      <c r="M56" s="1"/>
      <c r="N56" s="1"/>
      <c r="O56" s="1">
        <f>E56/5</f>
        <v>30.4</v>
      </c>
      <c r="P56" s="5"/>
      <c r="Q56" s="5"/>
      <c r="R56" s="1"/>
      <c r="S56" s="1">
        <f t="shared" si="2"/>
        <v>10.460526315789474</v>
      </c>
      <c r="T56" s="1">
        <f t="shared" si="3"/>
        <v>10.460526315789474</v>
      </c>
      <c r="U56" s="1">
        <v>39</v>
      </c>
      <c r="V56" s="1">
        <v>40</v>
      </c>
      <c r="W56" s="1">
        <v>32.799999999999997</v>
      </c>
      <c r="X56" s="1">
        <v>31</v>
      </c>
      <c r="Y56" s="1">
        <v>32.6</v>
      </c>
      <c r="Z56" s="1">
        <v>31.4</v>
      </c>
      <c r="AA56" s="1"/>
      <c r="AB56" s="1">
        <f>ROUND(P56*G56,0)</f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31</v>
      </c>
      <c r="C57" s="1">
        <v>554.90899999999999</v>
      </c>
      <c r="D57" s="1">
        <v>1011.278</v>
      </c>
      <c r="E57" s="1">
        <v>471.46600000000001</v>
      </c>
      <c r="F57" s="1">
        <v>961.77</v>
      </c>
      <c r="G57" s="6">
        <v>1</v>
      </c>
      <c r="H57" s="1">
        <v>50</v>
      </c>
      <c r="I57" s="1" t="s">
        <v>32</v>
      </c>
      <c r="J57" s="1">
        <v>448.65</v>
      </c>
      <c r="K57" s="1">
        <f t="shared" si="6"/>
        <v>22.816000000000031</v>
      </c>
      <c r="L57" s="1"/>
      <c r="M57" s="1"/>
      <c r="N57" s="1"/>
      <c r="O57" s="1">
        <f>E57/5</f>
        <v>94.293199999999999</v>
      </c>
      <c r="P57" s="5"/>
      <c r="Q57" s="5"/>
      <c r="R57" s="1"/>
      <c r="S57" s="1">
        <f t="shared" si="2"/>
        <v>10.199781108287766</v>
      </c>
      <c r="T57" s="1">
        <f t="shared" si="3"/>
        <v>10.199781108287766</v>
      </c>
      <c r="U57" s="1">
        <v>114.96420000000001</v>
      </c>
      <c r="V57" s="1">
        <v>100.44280000000001</v>
      </c>
      <c r="W57" s="1">
        <v>105.0338</v>
      </c>
      <c r="X57" s="1">
        <v>107.0214</v>
      </c>
      <c r="Y57" s="1">
        <v>85.414999999999992</v>
      </c>
      <c r="Z57" s="1">
        <v>86.635199999999998</v>
      </c>
      <c r="AA57" s="1"/>
      <c r="AB57" s="1">
        <f>ROUND(P57*G57,0)</f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1" t="s">
        <v>99</v>
      </c>
      <c r="B58" s="21" t="s">
        <v>31</v>
      </c>
      <c r="C58" s="21">
        <v>1086.223</v>
      </c>
      <c r="D58" s="21">
        <v>1264.777</v>
      </c>
      <c r="E58" s="21">
        <v>737.01599999999996</v>
      </c>
      <c r="F58" s="21">
        <v>1369.154</v>
      </c>
      <c r="G58" s="22">
        <v>1</v>
      </c>
      <c r="H58" s="21">
        <v>50</v>
      </c>
      <c r="I58" s="21" t="s">
        <v>32</v>
      </c>
      <c r="J58" s="21">
        <v>712.55</v>
      </c>
      <c r="K58" s="21">
        <f t="shared" si="6"/>
        <v>24.466000000000008</v>
      </c>
      <c r="L58" s="21"/>
      <c r="M58" s="21"/>
      <c r="N58" s="21"/>
      <c r="O58" s="21">
        <f>E58/5</f>
        <v>147.4032</v>
      </c>
      <c r="P58" s="23">
        <f>11*O58-F58</f>
        <v>252.2811999999999</v>
      </c>
      <c r="Q58" s="23"/>
      <c r="R58" s="21"/>
      <c r="S58" s="21">
        <f t="shared" si="2"/>
        <v>11</v>
      </c>
      <c r="T58" s="21">
        <f t="shared" si="3"/>
        <v>9.2884957721406316</v>
      </c>
      <c r="U58" s="21">
        <v>172.83080000000001</v>
      </c>
      <c r="V58" s="21">
        <v>171.2062</v>
      </c>
      <c r="W58" s="21">
        <v>159.16679999999999</v>
      </c>
      <c r="X58" s="21">
        <v>152.63319999999999</v>
      </c>
      <c r="Y58" s="21">
        <v>210.8254</v>
      </c>
      <c r="Z58" s="21">
        <v>220.3244</v>
      </c>
      <c r="AA58" s="21" t="s">
        <v>149</v>
      </c>
      <c r="AB58" s="21">
        <f>ROUND(P58*G58,0)</f>
        <v>252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31</v>
      </c>
      <c r="C59" s="1">
        <v>315.75799999999998</v>
      </c>
      <c r="D59" s="1">
        <v>120.74299999999999</v>
      </c>
      <c r="E59" s="1">
        <v>280.55799999999999</v>
      </c>
      <c r="F59" s="1">
        <v>87.929000000000002</v>
      </c>
      <c r="G59" s="6">
        <v>1</v>
      </c>
      <c r="H59" s="1">
        <v>50</v>
      </c>
      <c r="I59" s="1" t="s">
        <v>32</v>
      </c>
      <c r="J59" s="1">
        <v>263.8</v>
      </c>
      <c r="K59" s="1">
        <f t="shared" si="6"/>
        <v>16.757999999999981</v>
      </c>
      <c r="L59" s="1"/>
      <c r="M59" s="1"/>
      <c r="N59" s="1"/>
      <c r="O59" s="1">
        <f>E59/5</f>
        <v>56.111599999999996</v>
      </c>
      <c r="P59" s="5">
        <f>9*O59-F59</f>
        <v>417.07539999999995</v>
      </c>
      <c r="Q59" s="5"/>
      <c r="R59" s="1"/>
      <c r="S59" s="1">
        <f t="shared" si="2"/>
        <v>9</v>
      </c>
      <c r="T59" s="1">
        <f t="shared" si="3"/>
        <v>1.567037831749585</v>
      </c>
      <c r="U59" s="1">
        <v>26.069800000000001</v>
      </c>
      <c r="V59" s="1">
        <v>27.117599999999999</v>
      </c>
      <c r="W59" s="1">
        <v>41.967799999999997</v>
      </c>
      <c r="X59" s="1">
        <v>41.453200000000002</v>
      </c>
      <c r="Y59" s="1">
        <v>50.783000000000001</v>
      </c>
      <c r="Z59" s="1">
        <v>57.503200000000007</v>
      </c>
      <c r="AA59" s="1"/>
      <c r="AB59" s="1">
        <f>ROUND(P59*G59,0)</f>
        <v>417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39</v>
      </c>
      <c r="C60" s="1">
        <v>803</v>
      </c>
      <c r="D60" s="1">
        <v>300</v>
      </c>
      <c r="E60" s="1">
        <v>364</v>
      </c>
      <c r="F60" s="1">
        <v>704</v>
      </c>
      <c r="G60" s="6">
        <v>0.4</v>
      </c>
      <c r="H60" s="1">
        <v>50</v>
      </c>
      <c r="I60" s="1" t="s">
        <v>32</v>
      </c>
      <c r="J60" s="1">
        <v>327</v>
      </c>
      <c r="K60" s="1">
        <f t="shared" si="6"/>
        <v>37</v>
      </c>
      <c r="L60" s="1"/>
      <c r="M60" s="1"/>
      <c r="N60" s="1"/>
      <c r="O60" s="1">
        <f>E60/5</f>
        <v>72.8</v>
      </c>
      <c r="P60" s="5">
        <f t="shared" si="7"/>
        <v>24</v>
      </c>
      <c r="Q60" s="5"/>
      <c r="R60" s="1"/>
      <c r="S60" s="1">
        <f t="shared" si="2"/>
        <v>10</v>
      </c>
      <c r="T60" s="1">
        <f t="shared" si="3"/>
        <v>9.6703296703296715</v>
      </c>
      <c r="U60" s="1">
        <v>80.2</v>
      </c>
      <c r="V60" s="1">
        <v>27.6</v>
      </c>
      <c r="W60" s="1">
        <v>41.2</v>
      </c>
      <c r="X60" s="1">
        <v>89.8</v>
      </c>
      <c r="Y60" s="1">
        <v>65.599999999999994</v>
      </c>
      <c r="Z60" s="1">
        <v>42.8</v>
      </c>
      <c r="AA60" s="1" t="s">
        <v>102</v>
      </c>
      <c r="AB60" s="1">
        <f>ROUND(P60*G60,0)</f>
        <v>10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39</v>
      </c>
      <c r="C61" s="1">
        <v>1387</v>
      </c>
      <c r="D61" s="1">
        <v>1428</v>
      </c>
      <c r="E61" s="1">
        <v>1100</v>
      </c>
      <c r="F61" s="1">
        <v>1475</v>
      </c>
      <c r="G61" s="6">
        <v>0.4</v>
      </c>
      <c r="H61" s="1">
        <v>40</v>
      </c>
      <c r="I61" s="1" t="s">
        <v>32</v>
      </c>
      <c r="J61" s="1">
        <v>1113</v>
      </c>
      <c r="K61" s="1">
        <f t="shared" si="6"/>
        <v>-13</v>
      </c>
      <c r="L61" s="1"/>
      <c r="M61" s="1"/>
      <c r="N61" s="1"/>
      <c r="O61" s="1">
        <f>E61/5</f>
        <v>220</v>
      </c>
      <c r="P61" s="5">
        <f t="shared" si="7"/>
        <v>725</v>
      </c>
      <c r="Q61" s="5"/>
      <c r="R61" s="1"/>
      <c r="S61" s="1">
        <f t="shared" si="2"/>
        <v>10</v>
      </c>
      <c r="T61" s="1">
        <f t="shared" si="3"/>
        <v>6.7045454545454541</v>
      </c>
      <c r="U61" s="1">
        <v>216.4</v>
      </c>
      <c r="V61" s="1">
        <v>218.6</v>
      </c>
      <c r="W61" s="1">
        <v>230.6</v>
      </c>
      <c r="X61" s="1">
        <v>223.8</v>
      </c>
      <c r="Y61" s="1">
        <v>219.8</v>
      </c>
      <c r="Z61" s="1">
        <v>228.6</v>
      </c>
      <c r="AA61" s="1"/>
      <c r="AB61" s="1">
        <f>ROUND(P61*G61,0)</f>
        <v>290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39</v>
      </c>
      <c r="C62" s="1">
        <v>1196</v>
      </c>
      <c r="D62" s="1">
        <v>1296</v>
      </c>
      <c r="E62" s="1">
        <v>1008</v>
      </c>
      <c r="F62" s="1">
        <v>1260</v>
      </c>
      <c r="G62" s="6">
        <v>0.4</v>
      </c>
      <c r="H62" s="1">
        <v>40</v>
      </c>
      <c r="I62" s="1" t="s">
        <v>32</v>
      </c>
      <c r="J62" s="1">
        <v>1026</v>
      </c>
      <c r="K62" s="1">
        <f t="shared" si="6"/>
        <v>-18</v>
      </c>
      <c r="L62" s="1"/>
      <c r="M62" s="1"/>
      <c r="N62" s="1"/>
      <c r="O62" s="1">
        <f>E62/5</f>
        <v>201.6</v>
      </c>
      <c r="P62" s="5">
        <f t="shared" si="7"/>
        <v>756</v>
      </c>
      <c r="Q62" s="5"/>
      <c r="R62" s="1"/>
      <c r="S62" s="1">
        <f t="shared" si="2"/>
        <v>10</v>
      </c>
      <c r="T62" s="1">
        <f t="shared" si="3"/>
        <v>6.25</v>
      </c>
      <c r="U62" s="1">
        <v>190</v>
      </c>
      <c r="V62" s="1">
        <v>190.8</v>
      </c>
      <c r="W62" s="1">
        <v>194.2</v>
      </c>
      <c r="X62" s="1">
        <v>190.8</v>
      </c>
      <c r="Y62" s="1">
        <v>169.2</v>
      </c>
      <c r="Z62" s="1">
        <v>174.6</v>
      </c>
      <c r="AA62" s="1"/>
      <c r="AB62" s="1">
        <f>ROUND(P62*G62,0)</f>
        <v>302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31</v>
      </c>
      <c r="C63" s="1">
        <v>1180.345</v>
      </c>
      <c r="D63" s="1">
        <v>204.44800000000001</v>
      </c>
      <c r="E63" s="1">
        <v>688.17899999999997</v>
      </c>
      <c r="F63" s="1">
        <v>595.54200000000003</v>
      </c>
      <c r="G63" s="6">
        <v>1</v>
      </c>
      <c r="H63" s="1">
        <v>40</v>
      </c>
      <c r="I63" s="1" t="s">
        <v>32</v>
      </c>
      <c r="J63" s="1">
        <v>662.45</v>
      </c>
      <c r="K63" s="1">
        <f t="shared" si="6"/>
        <v>25.728999999999928</v>
      </c>
      <c r="L63" s="1"/>
      <c r="M63" s="1"/>
      <c r="N63" s="1"/>
      <c r="O63" s="1">
        <f>E63/5</f>
        <v>137.63579999999999</v>
      </c>
      <c r="P63" s="5">
        <f t="shared" si="7"/>
        <v>780.81599999999992</v>
      </c>
      <c r="Q63" s="5"/>
      <c r="R63" s="1"/>
      <c r="S63" s="1">
        <f t="shared" si="2"/>
        <v>10</v>
      </c>
      <c r="T63" s="1">
        <f t="shared" si="3"/>
        <v>4.3269411010798065</v>
      </c>
      <c r="U63" s="1">
        <v>103.14960000000001</v>
      </c>
      <c r="V63" s="1">
        <v>94.616399999999999</v>
      </c>
      <c r="W63" s="1">
        <v>153.0102</v>
      </c>
      <c r="X63" s="1">
        <v>154.49299999999999</v>
      </c>
      <c r="Y63" s="1">
        <v>113.0282</v>
      </c>
      <c r="Z63" s="1">
        <v>137.51159999999999</v>
      </c>
      <c r="AA63" s="1"/>
      <c r="AB63" s="1">
        <f>ROUND(P63*G63,0)</f>
        <v>781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31</v>
      </c>
      <c r="C64" s="1">
        <v>787.65099999999995</v>
      </c>
      <c r="D64" s="1">
        <v>159.33799999999999</v>
      </c>
      <c r="E64" s="1">
        <v>514.96799999999996</v>
      </c>
      <c r="F64" s="1">
        <v>346.58199999999999</v>
      </c>
      <c r="G64" s="6">
        <v>1</v>
      </c>
      <c r="H64" s="1">
        <v>40</v>
      </c>
      <c r="I64" s="1" t="s">
        <v>32</v>
      </c>
      <c r="J64" s="1">
        <v>509.15</v>
      </c>
      <c r="K64" s="1">
        <f t="shared" si="6"/>
        <v>5.8179999999999836</v>
      </c>
      <c r="L64" s="1"/>
      <c r="M64" s="1"/>
      <c r="N64" s="1"/>
      <c r="O64" s="1">
        <f>E64/5</f>
        <v>102.99359999999999</v>
      </c>
      <c r="P64" s="5">
        <f t="shared" si="7"/>
        <v>683.35399999999993</v>
      </c>
      <c r="Q64" s="5"/>
      <c r="R64" s="1"/>
      <c r="S64" s="1">
        <f t="shared" si="2"/>
        <v>10</v>
      </c>
      <c r="T64" s="1">
        <f t="shared" si="3"/>
        <v>3.3650828789361671</v>
      </c>
      <c r="U64" s="1">
        <v>73.129400000000004</v>
      </c>
      <c r="V64" s="1">
        <v>73.080799999999996</v>
      </c>
      <c r="W64" s="1">
        <v>105.9414</v>
      </c>
      <c r="X64" s="1">
        <v>106.7054</v>
      </c>
      <c r="Y64" s="1">
        <v>87.114199999999997</v>
      </c>
      <c r="Z64" s="1">
        <v>103.87220000000001</v>
      </c>
      <c r="AA64" s="1"/>
      <c r="AB64" s="1">
        <f>ROUND(P64*G64,0)</f>
        <v>683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31</v>
      </c>
      <c r="C65" s="1">
        <v>905.33</v>
      </c>
      <c r="D65" s="1">
        <v>198.06800000000001</v>
      </c>
      <c r="E65" s="1">
        <v>584.42200000000003</v>
      </c>
      <c r="F65" s="1">
        <v>436.10899999999998</v>
      </c>
      <c r="G65" s="6">
        <v>1</v>
      </c>
      <c r="H65" s="1">
        <v>40</v>
      </c>
      <c r="I65" s="1" t="s">
        <v>32</v>
      </c>
      <c r="J65" s="1">
        <v>571.1</v>
      </c>
      <c r="K65" s="1">
        <f t="shared" si="6"/>
        <v>13.322000000000003</v>
      </c>
      <c r="L65" s="1"/>
      <c r="M65" s="1"/>
      <c r="N65" s="1"/>
      <c r="O65" s="1">
        <f>E65/5</f>
        <v>116.8844</v>
      </c>
      <c r="P65" s="5">
        <f t="shared" si="7"/>
        <v>732.73500000000013</v>
      </c>
      <c r="Q65" s="5"/>
      <c r="R65" s="1"/>
      <c r="S65" s="1">
        <f t="shared" si="2"/>
        <v>10</v>
      </c>
      <c r="T65" s="1">
        <f t="shared" si="3"/>
        <v>3.731113818439415</v>
      </c>
      <c r="U65" s="1">
        <v>85.436199999999999</v>
      </c>
      <c r="V65" s="1">
        <v>84.974199999999996</v>
      </c>
      <c r="W65" s="1">
        <v>120.3014</v>
      </c>
      <c r="X65" s="1">
        <v>122.60420000000001</v>
      </c>
      <c r="Y65" s="1">
        <v>94.468800000000002</v>
      </c>
      <c r="Z65" s="1">
        <v>91.613199999999992</v>
      </c>
      <c r="AA65" s="1"/>
      <c r="AB65" s="1">
        <f>ROUND(P65*G65,0)</f>
        <v>733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31</v>
      </c>
      <c r="C66" s="1">
        <v>120.056</v>
      </c>
      <c r="D66" s="1">
        <v>317.68400000000003</v>
      </c>
      <c r="E66" s="1">
        <v>143.32400000000001</v>
      </c>
      <c r="F66" s="1">
        <v>258.76900000000001</v>
      </c>
      <c r="G66" s="6">
        <v>1</v>
      </c>
      <c r="H66" s="1">
        <v>30</v>
      </c>
      <c r="I66" s="1" t="s">
        <v>32</v>
      </c>
      <c r="J66" s="1">
        <v>165.9</v>
      </c>
      <c r="K66" s="1">
        <f t="shared" si="6"/>
        <v>-22.575999999999993</v>
      </c>
      <c r="L66" s="1"/>
      <c r="M66" s="1"/>
      <c r="N66" s="1"/>
      <c r="O66" s="1">
        <f>E66/5</f>
        <v>28.664800000000003</v>
      </c>
      <c r="P66" s="5">
        <f t="shared" si="7"/>
        <v>27.879000000000019</v>
      </c>
      <c r="Q66" s="5"/>
      <c r="R66" s="1"/>
      <c r="S66" s="1">
        <f t="shared" si="2"/>
        <v>10</v>
      </c>
      <c r="T66" s="1">
        <f t="shared" si="3"/>
        <v>9.0274134129664247</v>
      </c>
      <c r="U66" s="1">
        <v>32.317799999999998</v>
      </c>
      <c r="V66" s="1">
        <v>30.964200000000002</v>
      </c>
      <c r="W66" s="1">
        <v>24.5806</v>
      </c>
      <c r="X66" s="1">
        <v>22.721800000000002</v>
      </c>
      <c r="Y66" s="1">
        <v>30.821999999999999</v>
      </c>
      <c r="Z66" s="1">
        <v>36.521599999999999</v>
      </c>
      <c r="AA66" s="1" t="s">
        <v>109</v>
      </c>
      <c r="AB66" s="1">
        <f>ROUND(P66*G66,0)</f>
        <v>28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39</v>
      </c>
      <c r="C67" s="1">
        <v>8</v>
      </c>
      <c r="D67" s="1">
        <v>96</v>
      </c>
      <c r="E67" s="1">
        <v>22</v>
      </c>
      <c r="F67" s="1">
        <v>82</v>
      </c>
      <c r="G67" s="6">
        <v>0.6</v>
      </c>
      <c r="H67" s="1">
        <v>60</v>
      </c>
      <c r="I67" s="1" t="s">
        <v>32</v>
      </c>
      <c r="J67" s="1">
        <v>69</v>
      </c>
      <c r="K67" s="1">
        <f t="shared" si="6"/>
        <v>-47</v>
      </c>
      <c r="L67" s="1"/>
      <c r="M67" s="1"/>
      <c r="N67" s="1"/>
      <c r="O67" s="1">
        <f>E67/5</f>
        <v>4.4000000000000004</v>
      </c>
      <c r="P67" s="5"/>
      <c r="Q67" s="5"/>
      <c r="R67" s="1"/>
      <c r="S67" s="1">
        <f t="shared" si="2"/>
        <v>18.636363636363633</v>
      </c>
      <c r="T67" s="1">
        <f t="shared" si="3"/>
        <v>18.636363636363633</v>
      </c>
      <c r="U67" s="1">
        <v>6</v>
      </c>
      <c r="V67" s="1">
        <v>10.199999999999999</v>
      </c>
      <c r="W67" s="1">
        <v>5.6</v>
      </c>
      <c r="X67" s="1">
        <v>0.2</v>
      </c>
      <c r="Y67" s="1">
        <v>0.6</v>
      </c>
      <c r="Z67" s="1">
        <v>0.6</v>
      </c>
      <c r="AA67" s="1" t="s">
        <v>111</v>
      </c>
      <c r="AB67" s="1">
        <f>ROUND(P67*G67,0)</f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39</v>
      </c>
      <c r="C68" s="1">
        <v>152</v>
      </c>
      <c r="D68" s="1">
        <v>294</v>
      </c>
      <c r="E68" s="1">
        <v>177</v>
      </c>
      <c r="F68" s="1">
        <v>245</v>
      </c>
      <c r="G68" s="6">
        <v>0.35</v>
      </c>
      <c r="H68" s="1">
        <v>50</v>
      </c>
      <c r="I68" s="1" t="s">
        <v>32</v>
      </c>
      <c r="J68" s="1">
        <v>173</v>
      </c>
      <c r="K68" s="1">
        <f t="shared" si="6"/>
        <v>4</v>
      </c>
      <c r="L68" s="1"/>
      <c r="M68" s="1"/>
      <c r="N68" s="1"/>
      <c r="O68" s="1">
        <f>E68/5</f>
        <v>35.4</v>
      </c>
      <c r="P68" s="5">
        <f t="shared" si="7"/>
        <v>109</v>
      </c>
      <c r="Q68" s="5"/>
      <c r="R68" s="1"/>
      <c r="S68" s="1">
        <f t="shared" si="2"/>
        <v>10</v>
      </c>
      <c r="T68" s="1">
        <f t="shared" si="3"/>
        <v>6.9209039548022604</v>
      </c>
      <c r="U68" s="1">
        <v>33</v>
      </c>
      <c r="V68" s="1">
        <v>35.4</v>
      </c>
      <c r="W68" s="1">
        <v>29.8</v>
      </c>
      <c r="X68" s="1">
        <v>30.4</v>
      </c>
      <c r="Y68" s="1">
        <v>27.8</v>
      </c>
      <c r="Z68" s="1">
        <v>25</v>
      </c>
      <c r="AA68" s="1" t="s">
        <v>93</v>
      </c>
      <c r="AB68" s="1">
        <f>ROUND(P68*G68,0)</f>
        <v>38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39</v>
      </c>
      <c r="C69" s="1">
        <v>872</v>
      </c>
      <c r="D69" s="1">
        <v>304.55399999999997</v>
      </c>
      <c r="E69" s="1">
        <v>410.55399999999997</v>
      </c>
      <c r="F69" s="1">
        <v>743</v>
      </c>
      <c r="G69" s="6">
        <v>0.37</v>
      </c>
      <c r="H69" s="1">
        <v>50</v>
      </c>
      <c r="I69" s="1" t="s">
        <v>32</v>
      </c>
      <c r="J69" s="1">
        <v>371</v>
      </c>
      <c r="K69" s="1">
        <f t="shared" ref="K69:K100" si="8">E69-J69</f>
        <v>39.553999999999974</v>
      </c>
      <c r="L69" s="1"/>
      <c r="M69" s="1"/>
      <c r="N69" s="1"/>
      <c r="O69" s="1">
        <f>E69/5</f>
        <v>82.110799999999998</v>
      </c>
      <c r="P69" s="5">
        <f t="shared" si="7"/>
        <v>78.107999999999947</v>
      </c>
      <c r="Q69" s="5"/>
      <c r="R69" s="1"/>
      <c r="S69" s="1">
        <f t="shared" si="2"/>
        <v>10</v>
      </c>
      <c r="T69" s="1">
        <f t="shared" si="3"/>
        <v>9.0487487638654116</v>
      </c>
      <c r="U69" s="1">
        <v>82.510799999999989</v>
      </c>
      <c r="V69" s="1">
        <v>60.4</v>
      </c>
      <c r="W69" s="1">
        <v>83.4</v>
      </c>
      <c r="X69" s="1">
        <v>114.4</v>
      </c>
      <c r="Y69" s="1">
        <v>92.4</v>
      </c>
      <c r="Z69" s="1">
        <v>77</v>
      </c>
      <c r="AA69" s="1"/>
      <c r="AB69" s="1">
        <f>ROUND(P69*G69,0)</f>
        <v>29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39</v>
      </c>
      <c r="C70" s="1">
        <v>85</v>
      </c>
      <c r="D70" s="1">
        <v>78</v>
      </c>
      <c r="E70" s="1">
        <v>86</v>
      </c>
      <c r="F70" s="1">
        <v>69</v>
      </c>
      <c r="G70" s="6">
        <v>0.4</v>
      </c>
      <c r="H70" s="1">
        <v>30</v>
      </c>
      <c r="I70" s="1" t="s">
        <v>32</v>
      </c>
      <c r="J70" s="1">
        <v>89</v>
      </c>
      <c r="K70" s="1">
        <f t="shared" si="8"/>
        <v>-3</v>
      </c>
      <c r="L70" s="1"/>
      <c r="M70" s="1"/>
      <c r="N70" s="1"/>
      <c r="O70" s="1">
        <f t="shared" ref="O70:O96" si="9">E70/5</f>
        <v>17.2</v>
      </c>
      <c r="P70" s="5">
        <f t="shared" si="7"/>
        <v>103</v>
      </c>
      <c r="Q70" s="5"/>
      <c r="R70" s="1"/>
      <c r="S70" s="1">
        <f t="shared" si="2"/>
        <v>10</v>
      </c>
      <c r="T70" s="1">
        <f t="shared" si="3"/>
        <v>4.0116279069767442</v>
      </c>
      <c r="U70" s="1">
        <v>10.8</v>
      </c>
      <c r="V70" s="1">
        <v>9.1999999999999993</v>
      </c>
      <c r="W70" s="1">
        <v>13.2</v>
      </c>
      <c r="X70" s="1">
        <v>12</v>
      </c>
      <c r="Y70" s="1">
        <v>11.4</v>
      </c>
      <c r="Z70" s="1">
        <v>12.8</v>
      </c>
      <c r="AA70" s="1"/>
      <c r="AB70" s="1">
        <f>ROUND(P70*G70,0)</f>
        <v>41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39</v>
      </c>
      <c r="C71" s="1">
        <v>350</v>
      </c>
      <c r="D71" s="1">
        <v>741</v>
      </c>
      <c r="E71" s="1">
        <v>215</v>
      </c>
      <c r="F71" s="1">
        <v>534</v>
      </c>
      <c r="G71" s="6">
        <v>0.6</v>
      </c>
      <c r="H71" s="1">
        <v>55</v>
      </c>
      <c r="I71" s="1" t="s">
        <v>32</v>
      </c>
      <c r="J71" s="1">
        <v>403</v>
      </c>
      <c r="K71" s="1">
        <f t="shared" si="8"/>
        <v>-188</v>
      </c>
      <c r="L71" s="1"/>
      <c r="M71" s="1"/>
      <c r="N71" s="1"/>
      <c r="O71" s="1">
        <f t="shared" si="9"/>
        <v>43</v>
      </c>
      <c r="P71" s="5"/>
      <c r="Q71" s="5"/>
      <c r="R71" s="1"/>
      <c r="S71" s="1">
        <f t="shared" ref="S71:S96" si="10">(F71+P71)/O71</f>
        <v>12.418604651162791</v>
      </c>
      <c r="T71" s="1">
        <f t="shared" ref="T71:T96" si="11">F71/O71</f>
        <v>12.418604651162791</v>
      </c>
      <c r="U71" s="1">
        <v>31.4</v>
      </c>
      <c r="V71" s="1">
        <v>78.599999999999994</v>
      </c>
      <c r="W71" s="1">
        <v>49.4</v>
      </c>
      <c r="X71" s="1">
        <v>53.6</v>
      </c>
      <c r="Y71" s="1">
        <v>23.8</v>
      </c>
      <c r="Z71" s="1">
        <v>20.2</v>
      </c>
      <c r="AA71" s="1" t="s">
        <v>76</v>
      </c>
      <c r="AB71" s="1">
        <f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39</v>
      </c>
      <c r="C72" s="1">
        <v>50</v>
      </c>
      <c r="D72" s="1">
        <v>114</v>
      </c>
      <c r="E72" s="1">
        <v>63</v>
      </c>
      <c r="F72" s="1">
        <v>101</v>
      </c>
      <c r="G72" s="6">
        <v>0.45</v>
      </c>
      <c r="H72" s="1">
        <v>40</v>
      </c>
      <c r="I72" s="1" t="s">
        <v>32</v>
      </c>
      <c r="J72" s="1">
        <v>89</v>
      </c>
      <c r="K72" s="1">
        <f t="shared" si="8"/>
        <v>-26</v>
      </c>
      <c r="L72" s="1"/>
      <c r="M72" s="1"/>
      <c r="N72" s="1"/>
      <c r="O72" s="1">
        <f t="shared" si="9"/>
        <v>12.6</v>
      </c>
      <c r="P72" s="5">
        <f t="shared" si="7"/>
        <v>25</v>
      </c>
      <c r="Q72" s="5"/>
      <c r="R72" s="1"/>
      <c r="S72" s="1">
        <f t="shared" si="10"/>
        <v>10</v>
      </c>
      <c r="T72" s="1">
        <f t="shared" si="11"/>
        <v>8.0158730158730158</v>
      </c>
      <c r="U72" s="1">
        <v>11.4</v>
      </c>
      <c r="V72" s="1">
        <v>15.8</v>
      </c>
      <c r="W72" s="1">
        <v>15.8</v>
      </c>
      <c r="X72" s="1">
        <v>12.4</v>
      </c>
      <c r="Y72" s="1">
        <v>12.8</v>
      </c>
      <c r="Z72" s="1">
        <v>22.6</v>
      </c>
      <c r="AA72" s="1" t="s">
        <v>117</v>
      </c>
      <c r="AB72" s="1">
        <f>ROUND(P72*G72,0)</f>
        <v>11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118</v>
      </c>
      <c r="B73" s="1" t="s">
        <v>39</v>
      </c>
      <c r="C73" s="1">
        <v>337</v>
      </c>
      <c r="D73" s="1">
        <v>96</v>
      </c>
      <c r="E73" s="1">
        <v>195</v>
      </c>
      <c r="F73" s="1">
        <v>215</v>
      </c>
      <c r="G73" s="6">
        <v>0.4</v>
      </c>
      <c r="H73" s="1">
        <v>50</v>
      </c>
      <c r="I73" s="1" t="s">
        <v>32</v>
      </c>
      <c r="J73" s="1">
        <v>186</v>
      </c>
      <c r="K73" s="1">
        <f t="shared" si="8"/>
        <v>9</v>
      </c>
      <c r="L73" s="1"/>
      <c r="M73" s="1"/>
      <c r="N73" s="1"/>
      <c r="O73" s="1">
        <f t="shared" si="9"/>
        <v>39</v>
      </c>
      <c r="P73" s="18">
        <f t="shared" si="7"/>
        <v>175</v>
      </c>
      <c r="Q73" s="5"/>
      <c r="R73" s="1"/>
      <c r="S73" s="1">
        <f t="shared" si="10"/>
        <v>10</v>
      </c>
      <c r="T73" s="1">
        <f t="shared" si="11"/>
        <v>5.5128205128205128</v>
      </c>
      <c r="U73" s="1">
        <v>33.6</v>
      </c>
      <c r="V73" s="1">
        <v>26.8</v>
      </c>
      <c r="W73" s="1">
        <v>42.6</v>
      </c>
      <c r="X73" s="1">
        <v>44</v>
      </c>
      <c r="Y73" s="1">
        <v>26.8</v>
      </c>
      <c r="Z73" s="1">
        <v>28.6</v>
      </c>
      <c r="AA73" s="13" t="s">
        <v>119</v>
      </c>
      <c r="AB73" s="1">
        <f>ROUND(P73*G73,0)</f>
        <v>70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120</v>
      </c>
      <c r="B74" s="1" t="s">
        <v>39</v>
      </c>
      <c r="C74" s="1">
        <v>1</v>
      </c>
      <c r="D74" s="1"/>
      <c r="E74" s="1">
        <v>1</v>
      </c>
      <c r="F74" s="1"/>
      <c r="G74" s="6">
        <v>0.11</v>
      </c>
      <c r="H74" s="1">
        <v>150</v>
      </c>
      <c r="I74" s="1" t="s">
        <v>32</v>
      </c>
      <c r="J74" s="1">
        <v>1</v>
      </c>
      <c r="K74" s="1">
        <f t="shared" si="8"/>
        <v>0</v>
      </c>
      <c r="L74" s="1"/>
      <c r="M74" s="1"/>
      <c r="N74" s="1"/>
      <c r="O74" s="1">
        <f t="shared" si="9"/>
        <v>0.2</v>
      </c>
      <c r="P74" s="18">
        <v>30</v>
      </c>
      <c r="Q74" s="5"/>
      <c r="R74" s="1"/>
      <c r="S74" s="1">
        <f t="shared" si="10"/>
        <v>150</v>
      </c>
      <c r="T74" s="1">
        <f t="shared" si="11"/>
        <v>0</v>
      </c>
      <c r="U74" s="1">
        <v>2</v>
      </c>
      <c r="V74" s="1">
        <v>2.2000000000000002</v>
      </c>
      <c r="W74" s="1">
        <v>1.6</v>
      </c>
      <c r="X74" s="1">
        <v>2.6</v>
      </c>
      <c r="Y74" s="1">
        <v>1.8</v>
      </c>
      <c r="Z74" s="1">
        <v>1.6</v>
      </c>
      <c r="AA74" s="13" t="s">
        <v>119</v>
      </c>
      <c r="AB74" s="1">
        <f>ROUND(P74*G74,0)</f>
        <v>3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39</v>
      </c>
      <c r="C75" s="1">
        <v>40</v>
      </c>
      <c r="D75" s="1">
        <v>40</v>
      </c>
      <c r="E75" s="1">
        <v>48</v>
      </c>
      <c r="F75" s="1">
        <v>18</v>
      </c>
      <c r="G75" s="6">
        <v>0.06</v>
      </c>
      <c r="H75" s="1">
        <v>60</v>
      </c>
      <c r="I75" s="1" t="s">
        <v>32</v>
      </c>
      <c r="J75" s="1">
        <v>50</v>
      </c>
      <c r="K75" s="1">
        <f t="shared" si="8"/>
        <v>-2</v>
      </c>
      <c r="L75" s="1"/>
      <c r="M75" s="1"/>
      <c r="N75" s="1"/>
      <c r="O75" s="1">
        <f t="shared" si="9"/>
        <v>9.6</v>
      </c>
      <c r="P75" s="5">
        <f t="shared" si="7"/>
        <v>78</v>
      </c>
      <c r="Q75" s="5"/>
      <c r="R75" s="1"/>
      <c r="S75" s="1">
        <f t="shared" si="10"/>
        <v>10</v>
      </c>
      <c r="T75" s="1">
        <f t="shared" si="11"/>
        <v>1.875</v>
      </c>
      <c r="U75" s="1">
        <v>2.4</v>
      </c>
      <c r="V75" s="1">
        <v>1.8</v>
      </c>
      <c r="W75" s="1">
        <v>-0.2</v>
      </c>
      <c r="X75" s="1">
        <v>0</v>
      </c>
      <c r="Y75" s="1">
        <v>0</v>
      </c>
      <c r="Z75" s="1">
        <v>-0.8</v>
      </c>
      <c r="AA75" s="1" t="s">
        <v>122</v>
      </c>
      <c r="AB75" s="1">
        <f>ROUND(P75*G75,0)</f>
        <v>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123</v>
      </c>
      <c r="B76" s="1" t="s">
        <v>39</v>
      </c>
      <c r="C76" s="1"/>
      <c r="D76" s="1"/>
      <c r="E76" s="1"/>
      <c r="F76" s="1"/>
      <c r="G76" s="6">
        <v>0.15</v>
      </c>
      <c r="H76" s="1">
        <v>60</v>
      </c>
      <c r="I76" s="1" t="s">
        <v>32</v>
      </c>
      <c r="J76" s="1"/>
      <c r="K76" s="1">
        <f t="shared" si="8"/>
        <v>0</v>
      </c>
      <c r="L76" s="1"/>
      <c r="M76" s="1"/>
      <c r="N76" s="1"/>
      <c r="O76" s="1">
        <f t="shared" si="9"/>
        <v>0</v>
      </c>
      <c r="P76" s="18">
        <v>20</v>
      </c>
      <c r="Q76" s="5"/>
      <c r="R76" s="1"/>
      <c r="S76" s="1" t="e">
        <f t="shared" si="10"/>
        <v>#DIV/0!</v>
      </c>
      <c r="T76" s="1" t="e">
        <f t="shared" si="11"/>
        <v>#DIV/0!</v>
      </c>
      <c r="U76" s="1">
        <v>0</v>
      </c>
      <c r="V76" s="1">
        <v>-0.2</v>
      </c>
      <c r="W76" s="1">
        <v>-0.2</v>
      </c>
      <c r="X76" s="1">
        <v>0</v>
      </c>
      <c r="Y76" s="1">
        <v>0</v>
      </c>
      <c r="Z76" s="1">
        <v>-0.4</v>
      </c>
      <c r="AA76" s="13" t="s">
        <v>119</v>
      </c>
      <c r="AB76" s="1">
        <f>ROUND(P76*G76,0)</f>
        <v>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31</v>
      </c>
      <c r="C77" s="1">
        <v>41.076000000000001</v>
      </c>
      <c r="D77" s="1">
        <v>66.242999999999995</v>
      </c>
      <c r="E77" s="1">
        <v>23.303999999999998</v>
      </c>
      <c r="F77" s="1">
        <v>80.022999999999996</v>
      </c>
      <c r="G77" s="6">
        <v>1</v>
      </c>
      <c r="H77" s="1">
        <v>55</v>
      </c>
      <c r="I77" s="1" t="s">
        <v>32</v>
      </c>
      <c r="J77" s="1">
        <v>26.1</v>
      </c>
      <c r="K77" s="1">
        <f t="shared" si="8"/>
        <v>-2.7960000000000029</v>
      </c>
      <c r="L77" s="1"/>
      <c r="M77" s="1"/>
      <c r="N77" s="1"/>
      <c r="O77" s="1">
        <f t="shared" si="9"/>
        <v>4.6608000000000001</v>
      </c>
      <c r="P77" s="5"/>
      <c r="Q77" s="5"/>
      <c r="R77" s="1"/>
      <c r="S77" s="1">
        <f t="shared" si="10"/>
        <v>17.169370065224854</v>
      </c>
      <c r="T77" s="1">
        <f t="shared" si="11"/>
        <v>17.169370065224854</v>
      </c>
      <c r="U77" s="1">
        <v>6.1017999999999999</v>
      </c>
      <c r="V77" s="1">
        <v>5.5663999999999998</v>
      </c>
      <c r="W77" s="1">
        <v>13.7014</v>
      </c>
      <c r="X77" s="1">
        <v>13.9672</v>
      </c>
      <c r="Y77" s="1">
        <v>4.6268000000000002</v>
      </c>
      <c r="Z77" s="1">
        <v>6.9837999999999996</v>
      </c>
      <c r="AA77" s="14" t="s">
        <v>71</v>
      </c>
      <c r="AB77" s="1">
        <f>ROUND(P77*G77,0)</f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39</v>
      </c>
      <c r="C78" s="1">
        <v>70</v>
      </c>
      <c r="D78" s="1">
        <v>150</v>
      </c>
      <c r="E78" s="1">
        <v>23</v>
      </c>
      <c r="F78" s="1">
        <v>175</v>
      </c>
      <c r="G78" s="6">
        <v>0.4</v>
      </c>
      <c r="H78" s="1">
        <v>55</v>
      </c>
      <c r="I78" s="1" t="s">
        <v>32</v>
      </c>
      <c r="J78" s="1">
        <v>16</v>
      </c>
      <c r="K78" s="1">
        <f t="shared" si="8"/>
        <v>7</v>
      </c>
      <c r="L78" s="1"/>
      <c r="M78" s="1"/>
      <c r="N78" s="1"/>
      <c r="O78" s="1">
        <f t="shared" si="9"/>
        <v>4.5999999999999996</v>
      </c>
      <c r="P78" s="5"/>
      <c r="Q78" s="5"/>
      <c r="R78" s="1"/>
      <c r="S78" s="1">
        <f t="shared" si="10"/>
        <v>38.04347826086957</v>
      </c>
      <c r="T78" s="1">
        <f t="shared" si="11"/>
        <v>38.04347826086957</v>
      </c>
      <c r="U78" s="1">
        <v>16.399999999999999</v>
      </c>
      <c r="V78" s="1">
        <v>14.4</v>
      </c>
      <c r="W78" s="1">
        <v>11</v>
      </c>
      <c r="X78" s="1">
        <v>11.6</v>
      </c>
      <c r="Y78" s="1">
        <v>9.4</v>
      </c>
      <c r="Z78" s="1">
        <v>17.600000000000001</v>
      </c>
      <c r="AA78" s="28" t="s">
        <v>150</v>
      </c>
      <c r="AB78" s="1">
        <f>ROUND(P78*G78,0)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31</v>
      </c>
      <c r="C79" s="1">
        <v>188.762</v>
      </c>
      <c r="D79" s="1">
        <v>963.34100000000001</v>
      </c>
      <c r="E79" s="1">
        <v>576.50800000000004</v>
      </c>
      <c r="F79" s="1">
        <v>388.31299999999999</v>
      </c>
      <c r="G79" s="6">
        <v>1</v>
      </c>
      <c r="H79" s="1">
        <v>55</v>
      </c>
      <c r="I79" s="1" t="s">
        <v>32</v>
      </c>
      <c r="J79" s="1">
        <v>687.6</v>
      </c>
      <c r="K79" s="1">
        <f t="shared" si="8"/>
        <v>-111.09199999999998</v>
      </c>
      <c r="L79" s="1"/>
      <c r="M79" s="1"/>
      <c r="N79" s="1"/>
      <c r="O79" s="1">
        <f t="shared" si="9"/>
        <v>115.30160000000001</v>
      </c>
      <c r="P79" s="5">
        <f t="shared" si="7"/>
        <v>764.70300000000009</v>
      </c>
      <c r="Q79" s="5"/>
      <c r="R79" s="1"/>
      <c r="S79" s="1">
        <f t="shared" si="10"/>
        <v>10</v>
      </c>
      <c r="T79" s="1">
        <f t="shared" si="11"/>
        <v>3.3678023548675817</v>
      </c>
      <c r="U79" s="1">
        <v>84.022199999999998</v>
      </c>
      <c r="V79" s="1">
        <v>105.6844</v>
      </c>
      <c r="W79" s="1">
        <v>58.459600000000002</v>
      </c>
      <c r="X79" s="1">
        <v>52.347799999999992</v>
      </c>
      <c r="Y79" s="1">
        <v>47.5944</v>
      </c>
      <c r="Z79" s="1">
        <v>71.916600000000003</v>
      </c>
      <c r="AA79" s="1"/>
      <c r="AB79" s="1">
        <f>ROUND(P79*G79,0)</f>
        <v>765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39</v>
      </c>
      <c r="C80" s="1">
        <v>12</v>
      </c>
      <c r="D80" s="1"/>
      <c r="E80" s="1">
        <v>1</v>
      </c>
      <c r="F80" s="1">
        <v>10</v>
      </c>
      <c r="G80" s="6">
        <v>0.4</v>
      </c>
      <c r="H80" s="1">
        <v>55</v>
      </c>
      <c r="I80" s="1" t="s">
        <v>32</v>
      </c>
      <c r="J80" s="1">
        <v>1</v>
      </c>
      <c r="K80" s="1">
        <f t="shared" si="8"/>
        <v>0</v>
      </c>
      <c r="L80" s="1"/>
      <c r="M80" s="1"/>
      <c r="N80" s="1"/>
      <c r="O80" s="1">
        <f t="shared" si="9"/>
        <v>0.2</v>
      </c>
      <c r="P80" s="5"/>
      <c r="Q80" s="5"/>
      <c r="R80" s="1"/>
      <c r="S80" s="1">
        <f t="shared" si="10"/>
        <v>50</v>
      </c>
      <c r="T80" s="1">
        <f t="shared" si="11"/>
        <v>50</v>
      </c>
      <c r="U80" s="1">
        <v>0.8</v>
      </c>
      <c r="V80" s="1">
        <v>0.8</v>
      </c>
      <c r="W80" s="1">
        <v>1</v>
      </c>
      <c r="X80" s="1">
        <v>1</v>
      </c>
      <c r="Y80" s="1">
        <v>0.4</v>
      </c>
      <c r="Z80" s="1">
        <v>0.4</v>
      </c>
      <c r="AA80" s="28" t="s">
        <v>150</v>
      </c>
      <c r="AB80" s="1">
        <f>ROUND(P80*G80,0)</f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31</v>
      </c>
      <c r="C81" s="1">
        <v>412.935</v>
      </c>
      <c r="D81" s="1">
        <v>689.93799999999999</v>
      </c>
      <c r="E81" s="1">
        <v>371.53</v>
      </c>
      <c r="F81" s="1">
        <v>630.06399999999996</v>
      </c>
      <c r="G81" s="6">
        <v>1</v>
      </c>
      <c r="H81" s="1">
        <v>50</v>
      </c>
      <c r="I81" s="1" t="s">
        <v>32</v>
      </c>
      <c r="J81" s="1">
        <v>343.35</v>
      </c>
      <c r="K81" s="1">
        <f t="shared" si="8"/>
        <v>28.17999999999995</v>
      </c>
      <c r="L81" s="1"/>
      <c r="M81" s="1"/>
      <c r="N81" s="1"/>
      <c r="O81" s="1">
        <f t="shared" si="9"/>
        <v>74.305999999999997</v>
      </c>
      <c r="P81" s="5">
        <f t="shared" si="7"/>
        <v>112.99599999999998</v>
      </c>
      <c r="Q81" s="5"/>
      <c r="R81" s="1"/>
      <c r="S81" s="1">
        <f t="shared" si="10"/>
        <v>10</v>
      </c>
      <c r="T81" s="1">
        <f t="shared" si="11"/>
        <v>8.4793152639087008</v>
      </c>
      <c r="U81" s="1">
        <v>80.219000000000008</v>
      </c>
      <c r="V81" s="1">
        <v>74.342399999999998</v>
      </c>
      <c r="W81" s="1">
        <v>68.657799999999995</v>
      </c>
      <c r="X81" s="1">
        <v>67.2376</v>
      </c>
      <c r="Y81" s="1">
        <v>79.264800000000008</v>
      </c>
      <c r="Z81" s="1">
        <v>86.768000000000001</v>
      </c>
      <c r="AA81" s="1"/>
      <c r="AB81" s="1">
        <f>ROUND(P81*G81,0)</f>
        <v>113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39</v>
      </c>
      <c r="C82" s="1"/>
      <c r="D82" s="1">
        <v>732</v>
      </c>
      <c r="E82" s="1">
        <v>63</v>
      </c>
      <c r="F82" s="1">
        <v>669</v>
      </c>
      <c r="G82" s="6">
        <v>0.2</v>
      </c>
      <c r="H82" s="1">
        <v>40</v>
      </c>
      <c r="I82" s="1" t="s">
        <v>32</v>
      </c>
      <c r="J82" s="1">
        <v>63</v>
      </c>
      <c r="K82" s="1">
        <f t="shared" si="8"/>
        <v>0</v>
      </c>
      <c r="L82" s="1"/>
      <c r="M82" s="1"/>
      <c r="N82" s="1"/>
      <c r="O82" s="1">
        <f t="shared" si="9"/>
        <v>12.6</v>
      </c>
      <c r="P82" s="5"/>
      <c r="Q82" s="5"/>
      <c r="R82" s="1"/>
      <c r="S82" s="1">
        <f t="shared" si="10"/>
        <v>53.095238095238095</v>
      </c>
      <c r="T82" s="1">
        <f t="shared" si="11"/>
        <v>53.095238095238095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 t="s">
        <v>130</v>
      </c>
      <c r="AB82" s="1">
        <f>ROUND(P82*G82,0)</f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39</v>
      </c>
      <c r="C83" s="1"/>
      <c r="D83" s="1">
        <v>732</v>
      </c>
      <c r="E83" s="1">
        <v>89</v>
      </c>
      <c r="F83" s="1">
        <v>643</v>
      </c>
      <c r="G83" s="6">
        <v>0.2</v>
      </c>
      <c r="H83" s="1">
        <v>35</v>
      </c>
      <c r="I83" s="1" t="s">
        <v>32</v>
      </c>
      <c r="J83" s="1">
        <v>88</v>
      </c>
      <c r="K83" s="1">
        <f t="shared" si="8"/>
        <v>1</v>
      </c>
      <c r="L83" s="1"/>
      <c r="M83" s="1"/>
      <c r="N83" s="1"/>
      <c r="O83" s="1">
        <f t="shared" si="9"/>
        <v>17.8</v>
      </c>
      <c r="P83" s="5"/>
      <c r="Q83" s="5"/>
      <c r="R83" s="1"/>
      <c r="S83" s="1">
        <f t="shared" si="10"/>
        <v>36.123595505617978</v>
      </c>
      <c r="T83" s="1">
        <f t="shared" si="11"/>
        <v>36.123595505617978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130</v>
      </c>
      <c r="AB83" s="1">
        <f>ROUND(P83*G83,0)</f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1" t="s">
        <v>132</v>
      </c>
      <c r="B84" s="21" t="s">
        <v>31</v>
      </c>
      <c r="C84" s="21">
        <v>843.89200000000005</v>
      </c>
      <c r="D84" s="21">
        <v>1216.6600000000001</v>
      </c>
      <c r="E84" s="21">
        <v>741.94500000000005</v>
      </c>
      <c r="F84" s="21">
        <v>1181.9359999999999</v>
      </c>
      <c r="G84" s="22">
        <v>1</v>
      </c>
      <c r="H84" s="21">
        <v>60</v>
      </c>
      <c r="I84" s="21" t="s">
        <v>32</v>
      </c>
      <c r="J84" s="21">
        <v>738.41</v>
      </c>
      <c r="K84" s="21">
        <f t="shared" si="8"/>
        <v>3.5350000000000819</v>
      </c>
      <c r="L84" s="21"/>
      <c r="M84" s="21"/>
      <c r="N84" s="21"/>
      <c r="O84" s="21">
        <f t="shared" si="9"/>
        <v>148.38900000000001</v>
      </c>
      <c r="P84" s="23">
        <f>11*O84-F84</f>
        <v>450.34300000000007</v>
      </c>
      <c r="Q84" s="23"/>
      <c r="R84" s="21"/>
      <c r="S84" s="21">
        <f t="shared" si="10"/>
        <v>11</v>
      </c>
      <c r="T84" s="21">
        <f t="shared" si="11"/>
        <v>7.9651187082600448</v>
      </c>
      <c r="U84" s="21">
        <v>157.72499999999999</v>
      </c>
      <c r="V84" s="21">
        <v>147.74979999999999</v>
      </c>
      <c r="W84" s="21">
        <v>158.95320000000001</v>
      </c>
      <c r="X84" s="21">
        <v>160.0128</v>
      </c>
      <c r="Y84" s="21">
        <v>228.37899999999999</v>
      </c>
      <c r="Z84" s="21">
        <v>250.58199999999999</v>
      </c>
      <c r="AA84" s="21" t="s">
        <v>149</v>
      </c>
      <c r="AB84" s="21">
        <f>ROUND(P84*G84,0)</f>
        <v>450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133</v>
      </c>
      <c r="B85" s="15" t="s">
        <v>39</v>
      </c>
      <c r="C85" s="15"/>
      <c r="D85" s="15"/>
      <c r="E85" s="15"/>
      <c r="F85" s="15"/>
      <c r="G85" s="16">
        <v>0</v>
      </c>
      <c r="H85" s="15">
        <v>40</v>
      </c>
      <c r="I85" s="15" t="s">
        <v>32</v>
      </c>
      <c r="J85" s="15"/>
      <c r="K85" s="15">
        <f t="shared" si="8"/>
        <v>0</v>
      </c>
      <c r="L85" s="15"/>
      <c r="M85" s="15"/>
      <c r="N85" s="15"/>
      <c r="O85" s="15">
        <f t="shared" si="9"/>
        <v>0</v>
      </c>
      <c r="P85" s="17"/>
      <c r="Q85" s="17"/>
      <c r="R85" s="15"/>
      <c r="S85" s="15" t="e">
        <f t="shared" si="10"/>
        <v>#DIV/0!</v>
      </c>
      <c r="T85" s="15" t="e">
        <f t="shared" si="11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 t="s">
        <v>134</v>
      </c>
      <c r="AB85" s="15">
        <f>ROUND(P85*G85,0)</f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31</v>
      </c>
      <c r="C86" s="1">
        <v>1750.296</v>
      </c>
      <c r="D86" s="1">
        <v>2700.0149999999999</v>
      </c>
      <c r="E86" s="1">
        <v>1617.06</v>
      </c>
      <c r="F86" s="1">
        <v>2419.7049999999999</v>
      </c>
      <c r="G86" s="6">
        <v>1</v>
      </c>
      <c r="H86" s="1">
        <v>60</v>
      </c>
      <c r="I86" s="1" t="s">
        <v>32</v>
      </c>
      <c r="J86" s="1">
        <v>1564.9</v>
      </c>
      <c r="K86" s="1">
        <f t="shared" si="8"/>
        <v>52.159999999999854</v>
      </c>
      <c r="L86" s="1"/>
      <c r="M86" s="1"/>
      <c r="N86" s="1"/>
      <c r="O86" s="1">
        <f t="shared" si="9"/>
        <v>323.41199999999998</v>
      </c>
      <c r="P86" s="5">
        <f t="shared" ref="P86:P94" si="12">10*O86-F86</f>
        <v>814.41499999999996</v>
      </c>
      <c r="Q86" s="5"/>
      <c r="R86" s="1"/>
      <c r="S86" s="1">
        <f t="shared" si="10"/>
        <v>10</v>
      </c>
      <c r="T86" s="1">
        <f t="shared" si="11"/>
        <v>7.4818033962870896</v>
      </c>
      <c r="U86" s="1">
        <v>332.60919999999999</v>
      </c>
      <c r="V86" s="1">
        <v>320.17540000000002</v>
      </c>
      <c r="W86" s="1">
        <v>295.29379999999998</v>
      </c>
      <c r="X86" s="1">
        <v>288.202</v>
      </c>
      <c r="Y86" s="1">
        <v>255.35579999999999</v>
      </c>
      <c r="Z86" s="1">
        <v>285.0378</v>
      </c>
      <c r="AA86" s="1"/>
      <c r="AB86" s="1">
        <f>ROUND(P86*G86,0)</f>
        <v>814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5" t="s">
        <v>136</v>
      </c>
      <c r="B87" s="25" t="s">
        <v>31</v>
      </c>
      <c r="C87" s="25">
        <v>4777.8090000000002</v>
      </c>
      <c r="D87" s="25">
        <v>1553.45</v>
      </c>
      <c r="E87" s="25">
        <v>2680.2190000000001</v>
      </c>
      <c r="F87" s="25">
        <v>3100.4670000000001</v>
      </c>
      <c r="G87" s="26">
        <v>1</v>
      </c>
      <c r="H87" s="25">
        <v>60</v>
      </c>
      <c r="I87" s="25" t="s">
        <v>32</v>
      </c>
      <c r="J87" s="25">
        <v>2577.6</v>
      </c>
      <c r="K87" s="25">
        <f t="shared" si="8"/>
        <v>102.61900000000014</v>
      </c>
      <c r="L87" s="25"/>
      <c r="M87" s="25"/>
      <c r="N87" s="25"/>
      <c r="O87" s="25">
        <f t="shared" si="9"/>
        <v>536.04380000000003</v>
      </c>
      <c r="P87" s="27">
        <f t="shared" ref="P87:P88" si="13">8*O87-F87</f>
        <v>1187.8834000000002</v>
      </c>
      <c r="Q87" s="27"/>
      <c r="R87" s="25"/>
      <c r="S87" s="25">
        <f t="shared" si="10"/>
        <v>8</v>
      </c>
      <c r="T87" s="25">
        <f t="shared" si="11"/>
        <v>5.7839807120239053</v>
      </c>
      <c r="U87" s="25">
        <v>474.58139999999997</v>
      </c>
      <c r="V87" s="25">
        <v>446.5068</v>
      </c>
      <c r="W87" s="25">
        <v>589.92939999999999</v>
      </c>
      <c r="X87" s="25">
        <v>595.34460000000001</v>
      </c>
      <c r="Y87" s="25">
        <v>393.17439999999999</v>
      </c>
      <c r="Z87" s="25">
        <v>393.029</v>
      </c>
      <c r="AA87" s="25" t="s">
        <v>36</v>
      </c>
      <c r="AB87" s="25">
        <f>ROUND(P87*G87,0)</f>
        <v>1188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5" t="s">
        <v>137</v>
      </c>
      <c r="B88" s="25" t="s">
        <v>31</v>
      </c>
      <c r="C88" s="25">
        <v>3280.66</v>
      </c>
      <c r="D88" s="25">
        <v>2891.31</v>
      </c>
      <c r="E88" s="25">
        <v>2222.4920000000002</v>
      </c>
      <c r="F88" s="25">
        <v>3396.1579999999999</v>
      </c>
      <c r="G88" s="26">
        <v>1</v>
      </c>
      <c r="H88" s="25">
        <v>60</v>
      </c>
      <c r="I88" s="25" t="s">
        <v>32</v>
      </c>
      <c r="J88" s="25">
        <v>2151.4</v>
      </c>
      <c r="K88" s="25">
        <f t="shared" si="8"/>
        <v>71.092000000000098</v>
      </c>
      <c r="L88" s="25"/>
      <c r="M88" s="25"/>
      <c r="N88" s="25"/>
      <c r="O88" s="25">
        <f t="shared" si="9"/>
        <v>444.49840000000006</v>
      </c>
      <c r="P88" s="27">
        <f t="shared" si="13"/>
        <v>159.82920000000058</v>
      </c>
      <c r="Q88" s="27"/>
      <c r="R88" s="25"/>
      <c r="S88" s="25">
        <f t="shared" si="10"/>
        <v>8</v>
      </c>
      <c r="T88" s="25">
        <f t="shared" si="11"/>
        <v>7.6404279520466201</v>
      </c>
      <c r="U88" s="25">
        <v>460.90440000000001</v>
      </c>
      <c r="V88" s="25">
        <v>448.00940000000003</v>
      </c>
      <c r="W88" s="25">
        <v>459.74160000000001</v>
      </c>
      <c r="X88" s="25">
        <v>455.9196</v>
      </c>
      <c r="Y88" s="25">
        <v>377.32440000000003</v>
      </c>
      <c r="Z88" s="25">
        <v>390.24099999999999</v>
      </c>
      <c r="AA88" s="25" t="s">
        <v>138</v>
      </c>
      <c r="AB88" s="25">
        <f>ROUND(P88*G88,0)</f>
        <v>160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31</v>
      </c>
      <c r="C89" s="1">
        <v>78.087999999999994</v>
      </c>
      <c r="D89" s="1">
        <v>190.64500000000001</v>
      </c>
      <c r="E89" s="1">
        <v>101.187</v>
      </c>
      <c r="F89" s="1">
        <v>145.49199999999999</v>
      </c>
      <c r="G89" s="6">
        <v>1</v>
      </c>
      <c r="H89" s="1">
        <v>55</v>
      </c>
      <c r="I89" s="1" t="s">
        <v>32</v>
      </c>
      <c r="J89" s="1">
        <v>103.1</v>
      </c>
      <c r="K89" s="1">
        <f t="shared" si="8"/>
        <v>-1.9129999999999967</v>
      </c>
      <c r="L89" s="1"/>
      <c r="M89" s="1"/>
      <c r="N89" s="1"/>
      <c r="O89" s="1">
        <f t="shared" si="9"/>
        <v>20.237400000000001</v>
      </c>
      <c r="P89" s="5">
        <f t="shared" si="12"/>
        <v>56.882000000000033</v>
      </c>
      <c r="Q89" s="5"/>
      <c r="R89" s="1"/>
      <c r="S89" s="1">
        <f t="shared" si="10"/>
        <v>10</v>
      </c>
      <c r="T89" s="1">
        <f t="shared" si="11"/>
        <v>7.1892634429323916</v>
      </c>
      <c r="U89" s="1">
        <v>20.248999999999999</v>
      </c>
      <c r="V89" s="1">
        <v>22.386600000000001</v>
      </c>
      <c r="W89" s="1">
        <v>21.332599999999999</v>
      </c>
      <c r="X89" s="1">
        <v>18.663799999999998</v>
      </c>
      <c r="Y89" s="1">
        <v>16.408799999999999</v>
      </c>
      <c r="Z89" s="1">
        <v>22.3536</v>
      </c>
      <c r="AA89" s="1"/>
      <c r="AB89" s="1">
        <f>ROUND(P89*G89,0)</f>
        <v>57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31</v>
      </c>
      <c r="C90" s="1">
        <v>33.170999999999999</v>
      </c>
      <c r="D90" s="1">
        <v>171.142</v>
      </c>
      <c r="E90" s="1">
        <v>95.81</v>
      </c>
      <c r="F90" s="1">
        <v>85.18</v>
      </c>
      <c r="G90" s="6">
        <v>1</v>
      </c>
      <c r="H90" s="1">
        <v>55</v>
      </c>
      <c r="I90" s="1" t="s">
        <v>32</v>
      </c>
      <c r="J90" s="1">
        <v>96.4</v>
      </c>
      <c r="K90" s="1">
        <f t="shared" si="8"/>
        <v>-0.59000000000000341</v>
      </c>
      <c r="L90" s="1"/>
      <c r="M90" s="1"/>
      <c r="N90" s="1"/>
      <c r="O90" s="1">
        <f t="shared" si="9"/>
        <v>19.161999999999999</v>
      </c>
      <c r="P90" s="5">
        <f t="shared" si="12"/>
        <v>106.44</v>
      </c>
      <c r="Q90" s="5"/>
      <c r="R90" s="1"/>
      <c r="S90" s="1">
        <f t="shared" si="10"/>
        <v>10</v>
      </c>
      <c r="T90" s="1">
        <f t="shared" si="11"/>
        <v>4.4452562363010131</v>
      </c>
      <c r="U90" s="1">
        <v>15.0558</v>
      </c>
      <c r="V90" s="1">
        <v>21.489599999999999</v>
      </c>
      <c r="W90" s="1">
        <v>24.188400000000001</v>
      </c>
      <c r="X90" s="1">
        <v>21.802800000000001</v>
      </c>
      <c r="Y90" s="1">
        <v>9.3919999999999995</v>
      </c>
      <c r="Z90" s="1">
        <v>10.949400000000001</v>
      </c>
      <c r="AA90" s="1" t="s">
        <v>73</v>
      </c>
      <c r="AB90" s="1">
        <f>ROUND(P90*G90,0)</f>
        <v>106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31</v>
      </c>
      <c r="C91" s="1">
        <v>93.388000000000005</v>
      </c>
      <c r="D91" s="1">
        <v>161.67599999999999</v>
      </c>
      <c r="E91" s="1">
        <v>62.198</v>
      </c>
      <c r="F91" s="1">
        <v>171.40899999999999</v>
      </c>
      <c r="G91" s="6">
        <v>1</v>
      </c>
      <c r="H91" s="1">
        <v>55</v>
      </c>
      <c r="I91" s="1" t="s">
        <v>32</v>
      </c>
      <c r="J91" s="1">
        <v>61.9</v>
      </c>
      <c r="K91" s="1">
        <f t="shared" si="8"/>
        <v>0.29800000000000182</v>
      </c>
      <c r="L91" s="1"/>
      <c r="M91" s="1"/>
      <c r="N91" s="1"/>
      <c r="O91" s="1">
        <f t="shared" si="9"/>
        <v>12.4396</v>
      </c>
      <c r="P91" s="5"/>
      <c r="Q91" s="5"/>
      <c r="R91" s="1"/>
      <c r="S91" s="1">
        <f t="shared" si="10"/>
        <v>13.779301585259976</v>
      </c>
      <c r="T91" s="1">
        <f t="shared" si="11"/>
        <v>13.779301585259976</v>
      </c>
      <c r="U91" s="1">
        <v>17.57</v>
      </c>
      <c r="V91" s="1">
        <v>19.4724</v>
      </c>
      <c r="W91" s="1">
        <v>14.501200000000001</v>
      </c>
      <c r="X91" s="1">
        <v>12.331799999999999</v>
      </c>
      <c r="Y91" s="1">
        <v>11.643599999999999</v>
      </c>
      <c r="Z91" s="1">
        <v>14.0618</v>
      </c>
      <c r="AA91" s="1" t="s">
        <v>43</v>
      </c>
      <c r="AB91" s="1">
        <f>ROUND(P91*G91,0)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31</v>
      </c>
      <c r="C92" s="1">
        <v>153.38999999999999</v>
      </c>
      <c r="D92" s="1">
        <v>48.616999999999997</v>
      </c>
      <c r="E92" s="1">
        <v>51.375999999999998</v>
      </c>
      <c r="F92" s="1">
        <v>126.45399999999999</v>
      </c>
      <c r="G92" s="6">
        <v>1</v>
      </c>
      <c r="H92" s="1">
        <v>60</v>
      </c>
      <c r="I92" s="1" t="s">
        <v>32</v>
      </c>
      <c r="J92" s="1">
        <v>49</v>
      </c>
      <c r="K92" s="1">
        <f t="shared" si="8"/>
        <v>2.3759999999999977</v>
      </c>
      <c r="L92" s="1"/>
      <c r="M92" s="1"/>
      <c r="N92" s="1"/>
      <c r="O92" s="1">
        <f t="shared" si="9"/>
        <v>10.2752</v>
      </c>
      <c r="P92" s="5"/>
      <c r="Q92" s="5"/>
      <c r="R92" s="1"/>
      <c r="S92" s="1">
        <f t="shared" si="10"/>
        <v>12.306719090625974</v>
      </c>
      <c r="T92" s="1">
        <f t="shared" si="11"/>
        <v>12.306719090625974</v>
      </c>
      <c r="U92" s="1">
        <v>10.436999999999999</v>
      </c>
      <c r="V92" s="1">
        <v>12.3476</v>
      </c>
      <c r="W92" s="1">
        <v>18.840399999999999</v>
      </c>
      <c r="X92" s="1">
        <v>18.694800000000001</v>
      </c>
      <c r="Y92" s="1">
        <v>16.131</v>
      </c>
      <c r="Z92" s="1">
        <v>23.738399999999999</v>
      </c>
      <c r="AA92" s="1"/>
      <c r="AB92" s="1">
        <f>ROUND(P92*G92,0)</f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39</v>
      </c>
      <c r="C93" s="1">
        <v>213</v>
      </c>
      <c r="D93" s="1">
        <v>462</v>
      </c>
      <c r="E93" s="1">
        <v>210</v>
      </c>
      <c r="F93" s="1">
        <v>408</v>
      </c>
      <c r="G93" s="6">
        <v>0.3</v>
      </c>
      <c r="H93" s="1">
        <v>40</v>
      </c>
      <c r="I93" s="1" t="s">
        <v>32</v>
      </c>
      <c r="J93" s="1">
        <v>226</v>
      </c>
      <c r="K93" s="1">
        <f t="shared" si="8"/>
        <v>-16</v>
      </c>
      <c r="L93" s="1"/>
      <c r="M93" s="1"/>
      <c r="N93" s="1"/>
      <c r="O93" s="1">
        <f t="shared" si="9"/>
        <v>42</v>
      </c>
      <c r="P93" s="5">
        <f t="shared" si="12"/>
        <v>12</v>
      </c>
      <c r="Q93" s="5"/>
      <c r="R93" s="1"/>
      <c r="S93" s="1">
        <f t="shared" si="10"/>
        <v>10</v>
      </c>
      <c r="T93" s="1">
        <f t="shared" si="11"/>
        <v>9.7142857142857135</v>
      </c>
      <c r="U93" s="1">
        <v>58.2</v>
      </c>
      <c r="V93" s="1">
        <v>62.4</v>
      </c>
      <c r="W93" s="1">
        <v>60.8</v>
      </c>
      <c r="X93" s="1">
        <v>64.599999999999994</v>
      </c>
      <c r="Y93" s="1">
        <v>63.4</v>
      </c>
      <c r="Z93" s="1">
        <v>54</v>
      </c>
      <c r="AA93" s="1" t="s">
        <v>62</v>
      </c>
      <c r="AB93" s="1">
        <f>ROUND(P93*G93,0)</f>
        <v>4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39</v>
      </c>
      <c r="C94" s="1">
        <v>186</v>
      </c>
      <c r="D94" s="1">
        <v>444</v>
      </c>
      <c r="E94" s="1">
        <v>226</v>
      </c>
      <c r="F94" s="1">
        <v>321</v>
      </c>
      <c r="G94" s="6">
        <v>0.3</v>
      </c>
      <c r="H94" s="1">
        <v>40</v>
      </c>
      <c r="I94" s="1" t="s">
        <v>32</v>
      </c>
      <c r="J94" s="1">
        <v>240</v>
      </c>
      <c r="K94" s="1">
        <f t="shared" si="8"/>
        <v>-14</v>
      </c>
      <c r="L94" s="1"/>
      <c r="M94" s="1"/>
      <c r="N94" s="1"/>
      <c r="O94" s="1">
        <f t="shared" si="9"/>
        <v>45.2</v>
      </c>
      <c r="P94" s="5">
        <f t="shared" si="12"/>
        <v>131</v>
      </c>
      <c r="Q94" s="5"/>
      <c r="R94" s="1"/>
      <c r="S94" s="1">
        <f t="shared" si="10"/>
        <v>10</v>
      </c>
      <c r="T94" s="1">
        <f t="shared" si="11"/>
        <v>7.1017699115044239</v>
      </c>
      <c r="U94" s="1">
        <v>53</v>
      </c>
      <c r="V94" s="1">
        <v>55.2</v>
      </c>
      <c r="W94" s="1">
        <v>63.4</v>
      </c>
      <c r="X94" s="1">
        <v>66</v>
      </c>
      <c r="Y94" s="1">
        <v>60.4</v>
      </c>
      <c r="Z94" s="1">
        <v>46.6</v>
      </c>
      <c r="AA94" s="1" t="s">
        <v>62</v>
      </c>
      <c r="AB94" s="1">
        <f>ROUND(P94*G94,0)</f>
        <v>39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145</v>
      </c>
      <c r="B95" s="10" t="s">
        <v>39</v>
      </c>
      <c r="C95" s="10">
        <v>782</v>
      </c>
      <c r="D95" s="13">
        <v>132</v>
      </c>
      <c r="E95" s="19">
        <v>217</v>
      </c>
      <c r="F95" s="19">
        <v>651</v>
      </c>
      <c r="G95" s="11">
        <v>0</v>
      </c>
      <c r="H95" s="10">
        <v>40</v>
      </c>
      <c r="I95" s="10" t="s">
        <v>51</v>
      </c>
      <c r="J95" s="10">
        <v>249</v>
      </c>
      <c r="K95" s="10">
        <f t="shared" si="8"/>
        <v>-32</v>
      </c>
      <c r="L95" s="10"/>
      <c r="M95" s="10"/>
      <c r="N95" s="10"/>
      <c r="O95" s="10">
        <f t="shared" si="9"/>
        <v>43.4</v>
      </c>
      <c r="P95" s="12"/>
      <c r="Q95" s="12"/>
      <c r="R95" s="10"/>
      <c r="S95" s="10">
        <f t="shared" si="10"/>
        <v>15</v>
      </c>
      <c r="T95" s="10">
        <f t="shared" si="11"/>
        <v>15</v>
      </c>
      <c r="U95" s="10">
        <v>43</v>
      </c>
      <c r="V95" s="10">
        <v>42.2</v>
      </c>
      <c r="W95" s="10">
        <v>89.8</v>
      </c>
      <c r="X95" s="10">
        <v>94.6</v>
      </c>
      <c r="Y95" s="10">
        <v>51.8</v>
      </c>
      <c r="Z95" s="10">
        <v>45.2</v>
      </c>
      <c r="AA95" s="14" t="s">
        <v>146</v>
      </c>
      <c r="AB95" s="10">
        <f>ROUND(P95*G95,0)</f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147</v>
      </c>
      <c r="B96" s="1" t="s">
        <v>31</v>
      </c>
      <c r="C96" s="1"/>
      <c r="D96" s="1">
        <v>489.32900000000001</v>
      </c>
      <c r="E96" s="1">
        <v>58.488</v>
      </c>
      <c r="F96" s="1">
        <v>430.84100000000001</v>
      </c>
      <c r="G96" s="6">
        <v>1</v>
      </c>
      <c r="H96" s="1">
        <v>45</v>
      </c>
      <c r="I96" s="1" t="s">
        <v>32</v>
      </c>
      <c r="J96" s="1">
        <v>57.8</v>
      </c>
      <c r="K96" s="1">
        <f t="shared" si="8"/>
        <v>0.68800000000000239</v>
      </c>
      <c r="L96" s="1"/>
      <c r="M96" s="1"/>
      <c r="N96" s="1"/>
      <c r="O96" s="1">
        <f t="shared" si="9"/>
        <v>11.6976</v>
      </c>
      <c r="P96" s="5"/>
      <c r="Q96" s="5"/>
      <c r="R96" s="1"/>
      <c r="S96" s="1">
        <f t="shared" si="10"/>
        <v>36.831572288332652</v>
      </c>
      <c r="T96" s="1">
        <f t="shared" si="11"/>
        <v>36.831572288332652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130</v>
      </c>
      <c r="AB96" s="1">
        <f>ROUND(P96*G96,0)</f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96" xr:uid="{75F37A25-E382-4AA8-ABF5-C3E12CA99B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2024-10-23T13:05:28Z</dcterms:created>
  <dcterms:modified xsi:type="dcterms:W3CDTF">2024-10-23T13:22:25Z</dcterms:modified>
</cp:coreProperties>
</file>