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I23" i="1" l="1"/>
  <c r="AI34" i="1"/>
  <c r="AI74" i="1"/>
  <c r="AI75" i="1"/>
  <c r="AI82" i="1"/>
  <c r="AI90" i="1"/>
  <c r="AI102" i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H75" i="1"/>
  <c r="AH76" i="1"/>
  <c r="AI76" i="1" s="1"/>
  <c r="AH78" i="1"/>
  <c r="AI78" i="1" s="1"/>
  <c r="AH79" i="1"/>
  <c r="AI79" i="1" s="1"/>
  <c r="AH80" i="1"/>
  <c r="AI80" i="1" s="1"/>
  <c r="AH81" i="1"/>
  <c r="AI81" i="1" s="1"/>
  <c r="AH82" i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7" i="1"/>
  <c r="AI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6" i="1"/>
  <c r="Y17" i="1"/>
  <c r="Y18" i="1"/>
  <c r="Y19" i="1"/>
  <c r="Y21" i="1"/>
  <c r="Y22" i="1"/>
  <c r="Y23" i="1"/>
  <c r="Y24" i="1"/>
  <c r="Y25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60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1" i="1"/>
  <c r="X12" i="1"/>
  <c r="X13" i="1"/>
  <c r="X16" i="1"/>
  <c r="X17" i="1"/>
  <c r="X18" i="1"/>
  <c r="X19" i="1"/>
  <c r="X21" i="1"/>
  <c r="X22" i="1"/>
  <c r="X23" i="1"/>
  <c r="X24" i="1"/>
  <c r="X25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7" i="1"/>
  <c r="V8" i="1"/>
  <c r="V9" i="1"/>
  <c r="V10" i="1"/>
  <c r="V11" i="1"/>
  <c r="V12" i="1"/>
  <c r="V13" i="1"/>
  <c r="V15" i="1"/>
  <c r="X15" i="1" s="1"/>
  <c r="V16" i="1"/>
  <c r="V17" i="1"/>
  <c r="V18" i="1"/>
  <c r="V19" i="1"/>
  <c r="V20" i="1"/>
  <c r="X20" i="1" s="1"/>
  <c r="V21" i="1"/>
  <c r="V22" i="1"/>
  <c r="V23" i="1"/>
  <c r="V24" i="1"/>
  <c r="V25" i="1"/>
  <c r="V27" i="1"/>
  <c r="X27" i="1" s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W6" i="1" s="1"/>
  <c r="V59" i="1"/>
  <c r="Y59" i="1" s="1"/>
  <c r="V60" i="1"/>
  <c r="V61" i="1"/>
  <c r="Y61" i="1" s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AH77" i="1" s="1"/>
  <c r="AI77" i="1" s="1"/>
  <c r="V79" i="1"/>
  <c r="X79" i="1" s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14" i="1"/>
  <c r="AC6" i="1" s="1"/>
  <c r="AC15" i="1"/>
  <c r="AC26" i="1"/>
  <c r="V26" i="1" s="1"/>
  <c r="AC27" i="1"/>
  <c r="AC78" i="1"/>
  <c r="V78" i="1" s="1"/>
  <c r="AC79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Z9" i="1"/>
  <c r="Z35" i="1"/>
  <c r="Z42" i="1"/>
  <c r="Z46" i="1"/>
  <c r="Z49" i="1"/>
  <c r="Z53" i="1"/>
  <c r="Z54" i="1"/>
  <c r="Z59" i="1"/>
  <c r="Z60" i="1"/>
  <c r="Z61" i="1"/>
  <c r="Z64" i="1"/>
  <c r="Z65" i="1"/>
  <c r="Z66" i="1"/>
  <c r="Z77" i="1"/>
  <c r="Z84" i="1"/>
  <c r="Z85" i="1"/>
  <c r="Z90" i="1"/>
  <c r="Z91" i="1"/>
  <c r="Z92" i="1"/>
  <c r="Z93" i="1"/>
  <c r="Z98" i="1"/>
  <c r="Z6" i="1"/>
  <c r="N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AA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Y58" i="1" l="1"/>
  <c r="X58" i="1"/>
  <c r="AH58" i="1"/>
  <c r="AI58" i="1" s="1"/>
  <c r="Y20" i="1"/>
  <c r="X61" i="1"/>
  <c r="K6" i="1"/>
  <c r="AH6" i="1"/>
  <c r="AI6" i="1"/>
  <c r="AF6" i="1"/>
  <c r="Y26" i="1"/>
  <c r="X26" i="1"/>
  <c r="Y78" i="1"/>
  <c r="X78" i="1"/>
  <c r="Y79" i="1"/>
  <c r="Y27" i="1"/>
  <c r="Y15" i="1"/>
  <c r="V14" i="1"/>
  <c r="AD6" i="1"/>
  <c r="M6" i="1"/>
  <c r="AB6" i="1"/>
  <c r="J6" i="1"/>
  <c r="Y14" i="1" l="1"/>
  <c r="X14" i="1"/>
  <c r="V6" i="1"/>
</calcChain>
</file>

<file path=xl/sharedStrings.xml><?xml version="1.0" encoding="utf-8"?>
<sst xmlns="http://schemas.openxmlformats.org/spreadsheetml/2006/main" count="259" uniqueCount="141">
  <si>
    <t>Период: 08.11.2023 - 15.11.2023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</si>
  <si>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</si>
  <si>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</si>
  <si>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</si>
  <si>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</si>
  <si>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</si>
  <si>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</si>
  <si>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</si>
  <si>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</si>
  <si>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</si>
  <si>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</si>
  <si>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</si>
  <si>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</si>
  <si>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</si>
  <si>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</si>
  <si>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</si>
  <si>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</si>
  <si>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</si>
  <si>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</si>
  <si>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</si>
  <si>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</si>
  <si>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</si>
  <si>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</si>
  <si>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</si>
  <si>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</si>
  <si>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</si>
  <si>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</si>
  <si>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</si>
  <si>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</si>
  <si>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</si>
  <si>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</si>
  <si>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</si>
  <si>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</si>
  <si>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</si>
  <si>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</si>
  <si>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</si>
  <si>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</si>
  <si>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</si>
  <si>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</si>
  <si>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</si>
  <si>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</si>
  <si>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</si>
  <si>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</si>
  <si>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</si>
  <si>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</si>
  <si>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</si>
  <si>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</si>
  <si>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</si>
  <si>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</si>
  <si>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</si>
  <si>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</si>
  <si>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</si>
  <si>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</si>
  <si>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</si>
  <si>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</si>
  <si>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</si>
  <si>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</si>
  <si>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</si>
  <si>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</si>
  <si>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</si>
  <si>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</si>
  <si>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</si>
  <si>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</si>
  <si>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</si>
  <si>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</si>
  <si>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</si>
  <si>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</si>
  <si>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</si>
  <si>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</si>
  <si>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</si>
  <si>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</si>
  <si>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</si>
  <si>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</si>
  <si>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</si>
  <si>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</si>
  <si>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</si>
  <si>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</si>
  <si>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</si>
  <si>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</si>
  <si>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</si>
  <si>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</si>
  <si>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</si>
  <si>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</si>
  <si>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</si>
  <si>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</si>
  <si>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</si>
  <si>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</si>
  <si>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</si>
  <si>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</si>
  <si>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</si>
  <si>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</si>
  <si>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</si>
  <si>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</si>
  <si>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</si>
  <si>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</si>
  <si>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</si>
  <si>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</si>
  <si>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</si>
  <si>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</si>
  <si>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</si>
  <si>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</si>
  <si>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</si>
  <si>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</si>
  <si>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</si>
  <si>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</si>
  <si>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</si>
  <si>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</si>
  <si>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</si>
  <si>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</si>
  <si>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</si>
  <si>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</si>
  <si>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</si>
  <si>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</si>
  <si>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</si>
  <si>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</si>
  <si>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</si>
  <si>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</si>
  <si>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</si>
  <si>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</si>
  <si>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</si>
  <si>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</si>
  <si>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</si>
  <si>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</si>
  <si>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</si>
  <si>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</si>
  <si>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</si>
  <si>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тк</t>
  </si>
  <si>
    <t>атпр</t>
  </si>
  <si>
    <t>пудп</t>
  </si>
  <si>
    <t>пр</t>
  </si>
  <si>
    <t>коментарии</t>
  </si>
  <si>
    <t>вес</t>
  </si>
  <si>
    <t>медв</t>
  </si>
  <si>
    <t>16,11,</t>
  </si>
  <si>
    <t>17,11,</t>
  </si>
  <si>
    <t>20,11,</t>
  </si>
  <si>
    <t>03,11,</t>
  </si>
  <si>
    <t>10,11,</t>
  </si>
  <si>
    <t>15,11,</t>
  </si>
  <si>
    <t>сум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</si>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</sst>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15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5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03.11.2023 - 10.11.2023</v>
          </cell>
        </row>
        <row r="3">
          <cell r="T3" t="str">
            <v>6д</v>
          </cell>
          <cell r="U3" t="str">
            <v>7д</v>
          </cell>
          <cell r="W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13,11,</v>
          </cell>
          <cell r="M5" t="str">
            <v>14,11,</v>
          </cell>
          <cell r="N5" t="str">
            <v>14,11мд</v>
          </cell>
          <cell r="O5" t="str">
            <v>16а</v>
          </cell>
          <cell r="T5" t="str">
            <v>15,11,</v>
          </cell>
          <cell r="U5" t="str">
            <v>16,11,</v>
          </cell>
          <cell r="W5" t="str">
            <v>17,11,</v>
          </cell>
          <cell r="AD5" t="str">
            <v>27,10,</v>
          </cell>
          <cell r="AE5" t="str">
            <v>03,11,</v>
          </cell>
          <cell r="AF5" t="str">
            <v>10,11,</v>
          </cell>
        </row>
        <row r="6">
          <cell r="E6">
            <v>146772.30899999998</v>
          </cell>
          <cell r="F6">
            <v>98254.703000000009</v>
          </cell>
          <cell r="J6">
            <v>145919.147</v>
          </cell>
          <cell r="K6">
            <v>853.16199999999958</v>
          </cell>
          <cell r="L6">
            <v>20930</v>
          </cell>
          <cell r="M6">
            <v>29600</v>
          </cell>
          <cell r="N6">
            <v>2500</v>
          </cell>
          <cell r="O6">
            <v>23708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9910</v>
          </cell>
          <cell r="U6">
            <v>24800</v>
          </cell>
          <cell r="V6">
            <v>22528.653800000018</v>
          </cell>
          <cell r="W6">
            <v>28360</v>
          </cell>
          <cell r="Z6">
            <v>0</v>
          </cell>
          <cell r="AA6">
            <v>0</v>
          </cell>
          <cell r="AB6">
            <v>25119.040000000001</v>
          </cell>
          <cell r="AC6">
            <v>9010</v>
          </cell>
          <cell r="AD6">
            <v>20995.095999999994</v>
          </cell>
          <cell r="AE6">
            <v>20952.956800000007</v>
          </cell>
          <cell r="AF6">
            <v>22954.255999999998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46.378999999999998</v>
          </cell>
          <cell r="D7">
            <v>192.7</v>
          </cell>
          <cell r="E7">
            <v>92.090999999999994</v>
          </cell>
          <cell r="F7">
            <v>72.307000000000002</v>
          </cell>
          <cell r="G7" t="str">
            <v>н</v>
          </cell>
          <cell r="H7">
            <v>1</v>
          </cell>
          <cell r="I7">
            <v>45</v>
          </cell>
          <cell r="J7">
            <v>87.626000000000005</v>
          </cell>
          <cell r="K7">
            <v>4.4649999999999892</v>
          </cell>
          <cell r="L7">
            <v>20</v>
          </cell>
          <cell r="M7">
            <v>20</v>
          </cell>
          <cell r="O7">
            <v>0</v>
          </cell>
          <cell r="V7">
            <v>13.8432</v>
          </cell>
          <cell r="W7">
            <v>20</v>
          </cell>
          <cell r="X7">
            <v>9.557544498381878</v>
          </cell>
          <cell r="Y7">
            <v>5.2232865233472037</v>
          </cell>
          <cell r="AB7">
            <v>22.875</v>
          </cell>
          <cell r="AC7">
            <v>0</v>
          </cell>
          <cell r="AD7">
            <v>13.4068</v>
          </cell>
          <cell r="AE7">
            <v>13.1142</v>
          </cell>
          <cell r="AF7">
            <v>9.89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673.721</v>
          </cell>
          <cell r="D8">
            <v>2311.5990000000002</v>
          </cell>
          <cell r="E8">
            <v>897.18299999999999</v>
          </cell>
          <cell r="F8">
            <v>538.71400000000006</v>
          </cell>
          <cell r="G8" t="str">
            <v>н</v>
          </cell>
          <cell r="H8">
            <v>1</v>
          </cell>
          <cell r="I8">
            <v>45</v>
          </cell>
          <cell r="J8">
            <v>846.39099999999996</v>
          </cell>
          <cell r="K8">
            <v>50.79200000000003</v>
          </cell>
          <cell r="L8">
            <v>400</v>
          </cell>
          <cell r="M8">
            <v>200</v>
          </cell>
          <cell r="O8">
            <v>42</v>
          </cell>
          <cell r="U8">
            <v>300</v>
          </cell>
          <cell r="V8">
            <v>170.81059999999999</v>
          </cell>
          <cell r="W8">
            <v>300</v>
          </cell>
          <cell r="X8">
            <v>10.179192626218748</v>
          </cell>
          <cell r="Y8">
            <v>3.1538675000263452</v>
          </cell>
          <cell r="AB8">
            <v>43.13</v>
          </cell>
          <cell r="AC8">
            <v>0</v>
          </cell>
          <cell r="AD8">
            <v>96.377600000000001</v>
          </cell>
          <cell r="AE8">
            <v>112.23240000000001</v>
          </cell>
          <cell r="AF8">
            <v>223.196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320.89600000000002</v>
          </cell>
          <cell r="D9">
            <v>1476.452</v>
          </cell>
          <cell r="E9">
            <v>644.02700000000004</v>
          </cell>
          <cell r="F9">
            <v>412.065</v>
          </cell>
          <cell r="G9" t="str">
            <v>н</v>
          </cell>
          <cell r="H9">
            <v>1</v>
          </cell>
          <cell r="I9">
            <v>45</v>
          </cell>
          <cell r="J9">
            <v>626.50800000000004</v>
          </cell>
          <cell r="K9">
            <v>17.519000000000005</v>
          </cell>
          <cell r="L9">
            <v>0</v>
          </cell>
          <cell r="M9">
            <v>200</v>
          </cell>
          <cell r="O9">
            <v>230</v>
          </cell>
          <cell r="U9">
            <v>100</v>
          </cell>
          <cell r="V9">
            <v>89.99860000000001</v>
          </cell>
          <cell r="W9">
            <v>180</v>
          </cell>
          <cell r="X9">
            <v>9.9119875198058622</v>
          </cell>
          <cell r="Y9">
            <v>4.5785712222190114</v>
          </cell>
          <cell r="AB9">
            <v>194.03399999999999</v>
          </cell>
          <cell r="AC9">
            <v>0</v>
          </cell>
          <cell r="AD9">
            <v>89.816999999999993</v>
          </cell>
          <cell r="AE9">
            <v>91.420800000000014</v>
          </cell>
          <cell r="AF9">
            <v>90.744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1077.24</v>
          </cell>
          <cell r="D10">
            <v>5420.7759999999998</v>
          </cell>
          <cell r="E10">
            <v>1860.3979999999999</v>
          </cell>
          <cell r="F10">
            <v>1265.114</v>
          </cell>
          <cell r="G10" t="str">
            <v>н</v>
          </cell>
          <cell r="H10">
            <v>1</v>
          </cell>
          <cell r="I10">
            <v>45</v>
          </cell>
          <cell r="J10">
            <v>1748.72</v>
          </cell>
          <cell r="K10">
            <v>111.67799999999988</v>
          </cell>
          <cell r="L10">
            <v>350</v>
          </cell>
          <cell r="M10">
            <v>300</v>
          </cell>
          <cell r="O10">
            <v>370</v>
          </cell>
          <cell r="T10">
            <v>250</v>
          </cell>
          <cell r="U10">
            <v>300</v>
          </cell>
          <cell r="V10">
            <v>309.8854</v>
          </cell>
          <cell r="W10">
            <v>620</v>
          </cell>
          <cell r="X10">
            <v>9.9556610282381808</v>
          </cell>
          <cell r="Y10">
            <v>4.0825221194673906</v>
          </cell>
          <cell r="AB10">
            <v>310.971</v>
          </cell>
          <cell r="AC10">
            <v>0</v>
          </cell>
          <cell r="AD10">
            <v>256.42520000000002</v>
          </cell>
          <cell r="AE10">
            <v>277.30259999999998</v>
          </cell>
          <cell r="AF10">
            <v>384.67899999999997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100.001</v>
          </cell>
          <cell r="D11">
            <v>697.54200000000003</v>
          </cell>
          <cell r="E11">
            <v>284.96699999999998</v>
          </cell>
          <cell r="F11">
            <v>107.19199999999999</v>
          </cell>
          <cell r="G11">
            <v>0</v>
          </cell>
          <cell r="H11">
            <v>1</v>
          </cell>
          <cell r="I11">
            <v>40</v>
          </cell>
          <cell r="J11">
            <v>284.12200000000001</v>
          </cell>
          <cell r="K11">
            <v>0.84499999999997044</v>
          </cell>
          <cell r="L11">
            <v>0</v>
          </cell>
          <cell r="M11">
            <v>80</v>
          </cell>
          <cell r="O11">
            <v>60</v>
          </cell>
          <cell r="T11">
            <v>80</v>
          </cell>
          <cell r="U11">
            <v>50</v>
          </cell>
          <cell r="V11">
            <v>39.988199999999992</v>
          </cell>
          <cell r="W11">
            <v>60</v>
          </cell>
          <cell r="X11">
            <v>9.4325826118705045</v>
          </cell>
          <cell r="Y11">
            <v>2.6805907742784125</v>
          </cell>
          <cell r="AB11">
            <v>85.025999999999996</v>
          </cell>
          <cell r="AC11">
            <v>0</v>
          </cell>
          <cell r="AD11">
            <v>34.072800000000001</v>
          </cell>
          <cell r="AE11">
            <v>31.165800000000001</v>
          </cell>
          <cell r="AF11">
            <v>51.722999999999999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123</v>
          </cell>
          <cell r="D12">
            <v>490</v>
          </cell>
          <cell r="E12">
            <v>248</v>
          </cell>
          <cell r="F12">
            <v>54</v>
          </cell>
          <cell r="G12">
            <v>0</v>
          </cell>
          <cell r="H12">
            <v>0.5</v>
          </cell>
          <cell r="I12">
            <v>45</v>
          </cell>
          <cell r="J12">
            <v>248</v>
          </cell>
          <cell r="K12">
            <v>0</v>
          </cell>
          <cell r="L12">
            <v>120</v>
          </cell>
          <cell r="M12">
            <v>150</v>
          </cell>
          <cell r="O12">
            <v>42</v>
          </cell>
          <cell r="U12">
            <v>50</v>
          </cell>
          <cell r="V12">
            <v>46</v>
          </cell>
          <cell r="W12">
            <v>60</v>
          </cell>
          <cell r="X12">
            <v>9.4347826086956523</v>
          </cell>
          <cell r="Y12">
            <v>1.173913043478261</v>
          </cell>
          <cell r="AB12">
            <v>18</v>
          </cell>
          <cell r="AC12">
            <v>0</v>
          </cell>
          <cell r="AD12">
            <v>37.4</v>
          </cell>
          <cell r="AE12">
            <v>31.6</v>
          </cell>
          <cell r="AF12">
            <v>46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576</v>
          </cell>
          <cell r="D13">
            <v>7922</v>
          </cell>
          <cell r="E13">
            <v>1226</v>
          </cell>
          <cell r="F13">
            <v>724</v>
          </cell>
          <cell r="G13" t="str">
            <v>н</v>
          </cell>
          <cell r="H13">
            <v>0.4</v>
          </cell>
          <cell r="I13">
            <v>45</v>
          </cell>
          <cell r="J13">
            <v>1237</v>
          </cell>
          <cell r="K13">
            <v>-11</v>
          </cell>
          <cell r="L13">
            <v>200</v>
          </cell>
          <cell r="M13">
            <v>600</v>
          </cell>
          <cell r="O13">
            <v>430</v>
          </cell>
          <cell r="U13">
            <v>300</v>
          </cell>
          <cell r="V13">
            <v>227.2</v>
          </cell>
          <cell r="W13">
            <v>350</v>
          </cell>
          <cell r="X13">
            <v>9.568661971830986</v>
          </cell>
          <cell r="Y13">
            <v>3.1866197183098595</v>
          </cell>
          <cell r="AB13">
            <v>90</v>
          </cell>
          <cell r="AC13">
            <v>0</v>
          </cell>
          <cell r="AD13">
            <v>182</v>
          </cell>
          <cell r="AE13">
            <v>202.4</v>
          </cell>
          <cell r="AF13">
            <v>241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1837</v>
          </cell>
          <cell r="D14">
            <v>5822</v>
          </cell>
          <cell r="E14">
            <v>3772</v>
          </cell>
          <cell r="F14">
            <v>3822</v>
          </cell>
          <cell r="G14">
            <v>0</v>
          </cell>
          <cell r="H14">
            <v>0.45</v>
          </cell>
          <cell r="I14">
            <v>45</v>
          </cell>
          <cell r="J14">
            <v>3796</v>
          </cell>
          <cell r="K14">
            <v>-24</v>
          </cell>
          <cell r="L14">
            <v>0</v>
          </cell>
          <cell r="M14">
            <v>0</v>
          </cell>
          <cell r="O14">
            <v>134</v>
          </cell>
          <cell r="V14">
            <v>454.4</v>
          </cell>
          <cell r="W14">
            <v>500</v>
          </cell>
          <cell r="X14">
            <v>9.5114436619718319</v>
          </cell>
          <cell r="Y14">
            <v>8.4110915492957758</v>
          </cell>
          <cell r="AB14">
            <v>78</v>
          </cell>
          <cell r="AC14">
            <v>1422</v>
          </cell>
          <cell r="AD14">
            <v>706.4</v>
          </cell>
          <cell r="AE14">
            <v>623.4</v>
          </cell>
          <cell r="AF14">
            <v>435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1899</v>
          </cell>
          <cell r="D15">
            <v>6061</v>
          </cell>
          <cell r="E15">
            <v>5071</v>
          </cell>
          <cell r="F15">
            <v>2764</v>
          </cell>
          <cell r="G15">
            <v>0</v>
          </cell>
          <cell r="H15">
            <v>0.45</v>
          </cell>
          <cell r="I15">
            <v>45</v>
          </cell>
          <cell r="J15">
            <v>5123</v>
          </cell>
          <cell r="K15">
            <v>-52</v>
          </cell>
          <cell r="L15">
            <v>1000</v>
          </cell>
          <cell r="M15">
            <v>800</v>
          </cell>
          <cell r="O15">
            <v>230</v>
          </cell>
          <cell r="T15">
            <v>1000</v>
          </cell>
          <cell r="V15">
            <v>675.8</v>
          </cell>
          <cell r="W15">
            <v>900</v>
          </cell>
          <cell r="X15">
            <v>9.5649600473512884</v>
          </cell>
          <cell r="Y15">
            <v>4.089967445989938</v>
          </cell>
          <cell r="AB15">
            <v>48</v>
          </cell>
          <cell r="AC15">
            <v>1644</v>
          </cell>
          <cell r="AD15">
            <v>524.20000000000005</v>
          </cell>
          <cell r="AE15">
            <v>613.6</v>
          </cell>
          <cell r="AF15">
            <v>886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138</v>
          </cell>
          <cell r="D16">
            <v>323</v>
          </cell>
          <cell r="E16">
            <v>200</v>
          </cell>
          <cell r="F16">
            <v>255</v>
          </cell>
          <cell r="G16">
            <v>0</v>
          </cell>
          <cell r="H16">
            <v>0.5</v>
          </cell>
          <cell r="I16">
            <v>40</v>
          </cell>
          <cell r="J16">
            <v>202</v>
          </cell>
          <cell r="K16">
            <v>-2</v>
          </cell>
          <cell r="L16">
            <v>0</v>
          </cell>
          <cell r="M16">
            <v>30</v>
          </cell>
          <cell r="O16">
            <v>132</v>
          </cell>
          <cell r="U16">
            <v>50</v>
          </cell>
          <cell r="V16">
            <v>40</v>
          </cell>
          <cell r="W16">
            <v>50</v>
          </cell>
          <cell r="X16">
            <v>9.625</v>
          </cell>
          <cell r="Y16">
            <v>6.375</v>
          </cell>
          <cell r="AB16">
            <v>0</v>
          </cell>
          <cell r="AC16">
            <v>0</v>
          </cell>
          <cell r="AD16">
            <v>41</v>
          </cell>
          <cell r="AE16">
            <v>46</v>
          </cell>
          <cell r="AF16">
            <v>31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87</v>
          </cell>
          <cell r="D17">
            <v>103</v>
          </cell>
          <cell r="E17">
            <v>115</v>
          </cell>
          <cell r="F17">
            <v>66</v>
          </cell>
          <cell r="G17">
            <v>0</v>
          </cell>
          <cell r="H17">
            <v>0.4</v>
          </cell>
          <cell r="I17">
            <v>50</v>
          </cell>
          <cell r="J17">
            <v>159</v>
          </cell>
          <cell r="K17">
            <v>-44</v>
          </cell>
          <cell r="L17">
            <v>50</v>
          </cell>
          <cell r="M17">
            <v>60</v>
          </cell>
          <cell r="O17">
            <v>0</v>
          </cell>
          <cell r="V17">
            <v>23</v>
          </cell>
          <cell r="W17">
            <v>50</v>
          </cell>
          <cell r="X17">
            <v>9.8260869565217384</v>
          </cell>
          <cell r="Y17">
            <v>2.8695652173913042</v>
          </cell>
          <cell r="AB17">
            <v>0</v>
          </cell>
          <cell r="AC17">
            <v>0</v>
          </cell>
          <cell r="AD17">
            <v>20.399999999999999</v>
          </cell>
          <cell r="AE17">
            <v>17.600000000000001</v>
          </cell>
          <cell r="AF17">
            <v>16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114</v>
          </cell>
          <cell r="D18">
            <v>326</v>
          </cell>
          <cell r="E18">
            <v>177</v>
          </cell>
          <cell r="F18">
            <v>257</v>
          </cell>
          <cell r="G18">
            <v>0</v>
          </cell>
          <cell r="H18">
            <v>0.17</v>
          </cell>
          <cell r="I18">
            <v>180</v>
          </cell>
          <cell r="J18">
            <v>185</v>
          </cell>
          <cell r="K18">
            <v>-8</v>
          </cell>
          <cell r="L18">
            <v>0</v>
          </cell>
          <cell r="M18">
            <v>200</v>
          </cell>
          <cell r="O18">
            <v>0</v>
          </cell>
          <cell r="V18">
            <v>35.4</v>
          </cell>
          <cell r="W18">
            <v>100</v>
          </cell>
          <cell r="X18">
            <v>15.734463276836159</v>
          </cell>
          <cell r="Y18">
            <v>7.259887005649718</v>
          </cell>
          <cell r="AB18">
            <v>0</v>
          </cell>
          <cell r="AC18">
            <v>0</v>
          </cell>
          <cell r="AD18">
            <v>23</v>
          </cell>
          <cell r="AE18">
            <v>24.4</v>
          </cell>
          <cell r="AF18">
            <v>24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159</v>
          </cell>
          <cell r="D19">
            <v>164</v>
          </cell>
          <cell r="E19">
            <v>86</v>
          </cell>
          <cell r="F19">
            <v>235</v>
          </cell>
          <cell r="G19">
            <v>0</v>
          </cell>
          <cell r="H19">
            <v>0.45</v>
          </cell>
          <cell r="I19">
            <v>45</v>
          </cell>
          <cell r="J19">
            <v>83</v>
          </cell>
          <cell r="K19">
            <v>3</v>
          </cell>
          <cell r="L19">
            <v>0</v>
          </cell>
          <cell r="M19">
            <v>0</v>
          </cell>
          <cell r="O19">
            <v>0</v>
          </cell>
          <cell r="V19">
            <v>17.2</v>
          </cell>
          <cell r="X19">
            <v>13.662790697674419</v>
          </cell>
          <cell r="Y19">
            <v>13.662790697674419</v>
          </cell>
          <cell r="AB19">
            <v>0</v>
          </cell>
          <cell r="AC19">
            <v>0</v>
          </cell>
          <cell r="AD19">
            <v>65</v>
          </cell>
          <cell r="AE19">
            <v>41.4</v>
          </cell>
          <cell r="AF19">
            <v>30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696</v>
          </cell>
          <cell r="D20">
            <v>982</v>
          </cell>
          <cell r="E20">
            <v>693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352</v>
          </cell>
          <cell r="K20">
            <v>341</v>
          </cell>
          <cell r="L20">
            <v>160</v>
          </cell>
          <cell r="M20">
            <v>500</v>
          </cell>
          <cell r="O20">
            <v>100</v>
          </cell>
          <cell r="U20">
            <v>100</v>
          </cell>
          <cell r="V20">
            <v>120.6</v>
          </cell>
          <cell r="W20">
            <v>150</v>
          </cell>
          <cell r="X20">
            <v>10.082918739635158</v>
          </cell>
          <cell r="Y20">
            <v>2.5373134328358211</v>
          </cell>
          <cell r="AB20">
            <v>90</v>
          </cell>
          <cell r="AC20">
            <v>0</v>
          </cell>
          <cell r="AD20">
            <v>108.2</v>
          </cell>
          <cell r="AE20">
            <v>89.8</v>
          </cell>
          <cell r="AF20">
            <v>36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205</v>
          </cell>
          <cell r="D21">
            <v>313</v>
          </cell>
          <cell r="E21">
            <v>305</v>
          </cell>
          <cell r="F21">
            <v>204</v>
          </cell>
          <cell r="G21">
            <v>0</v>
          </cell>
          <cell r="H21">
            <v>0.3</v>
          </cell>
          <cell r="I21">
            <v>40</v>
          </cell>
          <cell r="J21">
            <v>309</v>
          </cell>
          <cell r="K21">
            <v>-4</v>
          </cell>
          <cell r="L21">
            <v>90</v>
          </cell>
          <cell r="M21">
            <v>120</v>
          </cell>
          <cell r="O21">
            <v>12</v>
          </cell>
          <cell r="U21">
            <v>50</v>
          </cell>
          <cell r="V21">
            <v>61</v>
          </cell>
          <cell r="W21">
            <v>100</v>
          </cell>
          <cell r="X21">
            <v>9.2459016393442628</v>
          </cell>
          <cell r="Y21">
            <v>3.3442622950819674</v>
          </cell>
          <cell r="AB21">
            <v>0</v>
          </cell>
          <cell r="AC21">
            <v>0</v>
          </cell>
          <cell r="AD21">
            <v>53.8</v>
          </cell>
          <cell r="AE21">
            <v>55.4</v>
          </cell>
          <cell r="AF21">
            <v>44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129</v>
          </cell>
          <cell r="D22">
            <v>126</v>
          </cell>
          <cell r="E22">
            <v>177</v>
          </cell>
          <cell r="F22">
            <v>72</v>
          </cell>
          <cell r="G22">
            <v>0</v>
          </cell>
          <cell r="H22">
            <v>0.5</v>
          </cell>
          <cell r="I22">
            <v>60</v>
          </cell>
          <cell r="J22">
            <v>177</v>
          </cell>
          <cell r="K22">
            <v>0</v>
          </cell>
          <cell r="L22">
            <v>50</v>
          </cell>
          <cell r="M22">
            <v>30</v>
          </cell>
          <cell r="O22">
            <v>90</v>
          </cell>
          <cell r="U22">
            <v>30</v>
          </cell>
          <cell r="V22">
            <v>21.4</v>
          </cell>
          <cell r="W22">
            <v>20</v>
          </cell>
          <cell r="X22">
            <v>9.4392523364485985</v>
          </cell>
          <cell r="Y22">
            <v>3.3644859813084116</v>
          </cell>
          <cell r="AB22">
            <v>70</v>
          </cell>
          <cell r="AC22">
            <v>0</v>
          </cell>
          <cell r="AD22">
            <v>22.6</v>
          </cell>
          <cell r="AE22">
            <v>17.8</v>
          </cell>
          <cell r="AF22">
            <v>23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36</v>
          </cell>
          <cell r="D23">
            <v>135</v>
          </cell>
          <cell r="E23">
            <v>85</v>
          </cell>
          <cell r="F23">
            <v>82</v>
          </cell>
          <cell r="G23">
            <v>0</v>
          </cell>
          <cell r="H23">
            <v>0.35</v>
          </cell>
          <cell r="I23">
            <v>35</v>
          </cell>
          <cell r="J23">
            <v>102</v>
          </cell>
          <cell r="K23">
            <v>-17</v>
          </cell>
          <cell r="L23">
            <v>0</v>
          </cell>
          <cell r="M23">
            <v>20</v>
          </cell>
          <cell r="O23">
            <v>30</v>
          </cell>
          <cell r="V23">
            <v>12.2</v>
          </cell>
          <cell r="W23">
            <v>10</v>
          </cell>
          <cell r="X23">
            <v>9.1803278688524603</v>
          </cell>
          <cell r="Y23">
            <v>6.7213114754098369</v>
          </cell>
          <cell r="AB23">
            <v>24</v>
          </cell>
          <cell r="AC23">
            <v>0</v>
          </cell>
          <cell r="AD23">
            <v>10.6</v>
          </cell>
          <cell r="AE23">
            <v>14.8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796</v>
          </cell>
          <cell r="D24">
            <v>3434</v>
          </cell>
          <cell r="E24">
            <v>1654</v>
          </cell>
          <cell r="F24">
            <v>1895</v>
          </cell>
          <cell r="G24">
            <v>0</v>
          </cell>
          <cell r="H24">
            <v>0.17</v>
          </cell>
          <cell r="I24">
            <v>180</v>
          </cell>
          <cell r="J24">
            <v>1661</v>
          </cell>
          <cell r="K24">
            <v>-7</v>
          </cell>
          <cell r="L24">
            <v>0</v>
          </cell>
          <cell r="M24">
            <v>1500</v>
          </cell>
          <cell r="O24">
            <v>210</v>
          </cell>
          <cell r="V24">
            <v>291.8</v>
          </cell>
          <cell r="W24">
            <v>1000</v>
          </cell>
          <cell r="X24">
            <v>15.06168608636052</v>
          </cell>
          <cell r="Y24">
            <v>6.4941740918437283</v>
          </cell>
          <cell r="AB24">
            <v>195</v>
          </cell>
          <cell r="AC24">
            <v>0</v>
          </cell>
          <cell r="AD24">
            <v>173.8</v>
          </cell>
          <cell r="AE24">
            <v>191.6</v>
          </cell>
          <cell r="AF24">
            <v>263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155</v>
          </cell>
          <cell r="D25">
            <v>345</v>
          </cell>
          <cell r="E25">
            <v>295</v>
          </cell>
          <cell r="F25">
            <v>195</v>
          </cell>
          <cell r="G25">
            <v>0</v>
          </cell>
          <cell r="H25">
            <v>0.38</v>
          </cell>
          <cell r="I25">
            <v>40</v>
          </cell>
          <cell r="J25">
            <v>312</v>
          </cell>
          <cell r="K25">
            <v>-17</v>
          </cell>
          <cell r="L25">
            <v>0</v>
          </cell>
          <cell r="M25">
            <v>120</v>
          </cell>
          <cell r="O25">
            <v>120</v>
          </cell>
          <cell r="U25">
            <v>50</v>
          </cell>
          <cell r="V25">
            <v>45.8</v>
          </cell>
          <cell r="W25">
            <v>60</v>
          </cell>
          <cell r="X25">
            <v>9.2794759825327517</v>
          </cell>
          <cell r="Y25">
            <v>4.2576419213973802</v>
          </cell>
          <cell r="AB25">
            <v>66</v>
          </cell>
          <cell r="AC25">
            <v>0</v>
          </cell>
          <cell r="AD25">
            <v>41.8</v>
          </cell>
          <cell r="AE25">
            <v>43</v>
          </cell>
          <cell r="AF25">
            <v>41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2854</v>
          </cell>
          <cell r="D26">
            <v>7413</v>
          </cell>
          <cell r="E26">
            <v>5929</v>
          </cell>
          <cell r="F26">
            <v>4260</v>
          </cell>
          <cell r="G26" t="str">
            <v>н</v>
          </cell>
          <cell r="H26">
            <v>0.42</v>
          </cell>
          <cell r="I26">
            <v>40</v>
          </cell>
          <cell r="J26">
            <v>5917</v>
          </cell>
          <cell r="K26">
            <v>12</v>
          </cell>
          <cell r="L26">
            <v>600</v>
          </cell>
          <cell r="M26">
            <v>1200</v>
          </cell>
          <cell r="O26">
            <v>1460</v>
          </cell>
          <cell r="U26">
            <v>500</v>
          </cell>
          <cell r="V26">
            <v>815</v>
          </cell>
          <cell r="W26">
            <v>1200</v>
          </cell>
          <cell r="X26">
            <v>9.5214723926380369</v>
          </cell>
          <cell r="Y26">
            <v>5.2269938650306749</v>
          </cell>
          <cell r="AB26">
            <v>654</v>
          </cell>
          <cell r="AC26">
            <v>1200</v>
          </cell>
          <cell r="AD26">
            <v>870</v>
          </cell>
          <cell r="AE26">
            <v>825.4</v>
          </cell>
          <cell r="AF26">
            <v>803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2805</v>
          </cell>
          <cell r="D27">
            <v>9496</v>
          </cell>
          <cell r="E27">
            <v>8304</v>
          </cell>
          <cell r="F27">
            <v>3883</v>
          </cell>
          <cell r="G27" t="str">
            <v>н</v>
          </cell>
          <cell r="H27">
            <v>0.42</v>
          </cell>
          <cell r="I27">
            <v>45</v>
          </cell>
          <cell r="J27">
            <v>8353</v>
          </cell>
          <cell r="K27">
            <v>-49</v>
          </cell>
          <cell r="L27">
            <v>1500</v>
          </cell>
          <cell r="M27">
            <v>2500</v>
          </cell>
          <cell r="O27">
            <v>1820</v>
          </cell>
          <cell r="T27">
            <v>2200</v>
          </cell>
          <cell r="V27">
            <v>1108.8</v>
          </cell>
          <cell r="W27">
            <v>1000</v>
          </cell>
          <cell r="X27">
            <v>9.9954906204906209</v>
          </cell>
          <cell r="Y27">
            <v>3.501984126984127</v>
          </cell>
          <cell r="AB27">
            <v>1560</v>
          </cell>
          <cell r="AC27">
            <v>1200</v>
          </cell>
          <cell r="AD27">
            <v>957.2</v>
          </cell>
          <cell r="AE27">
            <v>914.4</v>
          </cell>
          <cell r="AF27">
            <v>952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245</v>
          </cell>
          <cell r="D28">
            <v>1552</v>
          </cell>
          <cell r="E28">
            <v>1179</v>
          </cell>
          <cell r="F28">
            <v>584</v>
          </cell>
          <cell r="G28">
            <v>0</v>
          </cell>
          <cell r="H28">
            <v>0.35</v>
          </cell>
          <cell r="I28">
            <v>45</v>
          </cell>
          <cell r="J28">
            <v>1216</v>
          </cell>
          <cell r="K28">
            <v>-37</v>
          </cell>
          <cell r="L28">
            <v>550</v>
          </cell>
          <cell r="M28">
            <v>350</v>
          </cell>
          <cell r="O28">
            <v>78</v>
          </cell>
          <cell r="U28">
            <v>300</v>
          </cell>
          <cell r="V28">
            <v>227.4</v>
          </cell>
          <cell r="W28">
            <v>300</v>
          </cell>
          <cell r="X28">
            <v>9.1644678979771328</v>
          </cell>
          <cell r="Y28">
            <v>2.5681618293755495</v>
          </cell>
          <cell r="AB28">
            <v>42</v>
          </cell>
          <cell r="AC28">
            <v>0</v>
          </cell>
          <cell r="AD28">
            <v>146.19999999999999</v>
          </cell>
          <cell r="AE28">
            <v>181.6</v>
          </cell>
          <cell r="AF28">
            <v>236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254</v>
          </cell>
          <cell r="D29">
            <v>1076</v>
          </cell>
          <cell r="E29">
            <v>895</v>
          </cell>
          <cell r="F29">
            <v>415</v>
          </cell>
          <cell r="G29">
            <v>0</v>
          </cell>
          <cell r="H29">
            <v>0.35</v>
          </cell>
          <cell r="I29">
            <v>45</v>
          </cell>
          <cell r="J29">
            <v>914</v>
          </cell>
          <cell r="K29">
            <v>-19</v>
          </cell>
          <cell r="L29">
            <v>0</v>
          </cell>
          <cell r="M29">
            <v>100</v>
          </cell>
          <cell r="O29">
            <v>0</v>
          </cell>
          <cell r="V29">
            <v>66.2</v>
          </cell>
          <cell r="W29">
            <v>120</v>
          </cell>
          <cell r="X29">
            <v>9.5921450151057392</v>
          </cell>
          <cell r="Y29">
            <v>6.2688821752265858</v>
          </cell>
          <cell r="AB29">
            <v>0</v>
          </cell>
          <cell r="AC29">
            <v>564</v>
          </cell>
          <cell r="AD29">
            <v>80</v>
          </cell>
          <cell r="AE29">
            <v>76</v>
          </cell>
          <cell r="AF29">
            <v>48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298</v>
          </cell>
          <cell r="D30">
            <v>1944</v>
          </cell>
          <cell r="E30">
            <v>1442</v>
          </cell>
          <cell r="F30">
            <v>789</v>
          </cell>
          <cell r="G30">
            <v>0</v>
          </cell>
          <cell r="H30">
            <v>0.35</v>
          </cell>
          <cell r="I30">
            <v>45</v>
          </cell>
          <cell r="J30">
            <v>1441</v>
          </cell>
          <cell r="K30">
            <v>1</v>
          </cell>
          <cell r="L30">
            <v>0</v>
          </cell>
          <cell r="M30">
            <v>100</v>
          </cell>
          <cell r="O30">
            <v>60</v>
          </cell>
          <cell r="V30">
            <v>114.4</v>
          </cell>
          <cell r="W30">
            <v>160</v>
          </cell>
          <cell r="X30">
            <v>9.1695804195804183</v>
          </cell>
          <cell r="Y30">
            <v>6.8968531468531467</v>
          </cell>
          <cell r="AB30">
            <v>0</v>
          </cell>
          <cell r="AC30">
            <v>870</v>
          </cell>
          <cell r="AD30">
            <v>132.6</v>
          </cell>
          <cell r="AE30">
            <v>143.80000000000001</v>
          </cell>
          <cell r="AF30">
            <v>100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372</v>
          </cell>
          <cell r="D31">
            <v>1883</v>
          </cell>
          <cell r="E31">
            <v>1441</v>
          </cell>
          <cell r="F31">
            <v>767</v>
          </cell>
          <cell r="G31">
            <v>0</v>
          </cell>
          <cell r="H31">
            <v>0.35</v>
          </cell>
          <cell r="I31">
            <v>45</v>
          </cell>
          <cell r="J31">
            <v>1516</v>
          </cell>
          <cell r="K31">
            <v>-75</v>
          </cell>
          <cell r="L31">
            <v>650</v>
          </cell>
          <cell r="M31">
            <v>400</v>
          </cell>
          <cell r="O31">
            <v>120</v>
          </cell>
          <cell r="U31">
            <v>300</v>
          </cell>
          <cell r="V31">
            <v>275</v>
          </cell>
          <cell r="W31">
            <v>400</v>
          </cell>
          <cell r="X31">
            <v>9.1527272727272724</v>
          </cell>
          <cell r="Y31">
            <v>2.7890909090909091</v>
          </cell>
          <cell r="AB31">
            <v>66</v>
          </cell>
          <cell r="AC31">
            <v>0</v>
          </cell>
          <cell r="AD31">
            <v>195.8</v>
          </cell>
          <cell r="AE31">
            <v>227.6</v>
          </cell>
          <cell r="AF31">
            <v>247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215.24799999999999</v>
          </cell>
          <cell r="D32">
            <v>794.11199999999997</v>
          </cell>
          <cell r="E32">
            <v>665.09100000000001</v>
          </cell>
          <cell r="F32">
            <v>332.09300000000002</v>
          </cell>
          <cell r="G32">
            <v>0</v>
          </cell>
          <cell r="H32">
            <v>1</v>
          </cell>
          <cell r="I32">
            <v>50</v>
          </cell>
          <cell r="J32">
            <v>641.33799999999997</v>
          </cell>
          <cell r="K32">
            <v>23.753000000000043</v>
          </cell>
          <cell r="L32">
            <v>100</v>
          </cell>
          <cell r="M32">
            <v>120</v>
          </cell>
          <cell r="O32">
            <v>106</v>
          </cell>
          <cell r="T32">
            <v>160</v>
          </cell>
          <cell r="U32">
            <v>100</v>
          </cell>
          <cell r="V32">
            <v>101.34020000000001</v>
          </cell>
          <cell r="W32">
            <v>180</v>
          </cell>
          <cell r="X32">
            <v>9.7897280644798403</v>
          </cell>
          <cell r="Y32">
            <v>3.2770114919844247</v>
          </cell>
          <cell r="AB32">
            <v>158.38999999999999</v>
          </cell>
          <cell r="AC32">
            <v>0</v>
          </cell>
          <cell r="AD32">
            <v>71.063000000000017</v>
          </cell>
          <cell r="AE32">
            <v>88.752400000000009</v>
          </cell>
          <cell r="AF32">
            <v>156.86600000000001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3081.6979999999999</v>
          </cell>
          <cell r="D33">
            <v>10237.209000000001</v>
          </cell>
          <cell r="E33">
            <v>7778.8559999999998</v>
          </cell>
          <cell r="F33">
            <v>5409.8649999999998</v>
          </cell>
          <cell r="G33">
            <v>0</v>
          </cell>
          <cell r="H33">
            <v>1</v>
          </cell>
          <cell r="I33">
            <v>50</v>
          </cell>
          <cell r="J33">
            <v>7816.5069999999996</v>
          </cell>
          <cell r="K33">
            <v>-37.65099999999984</v>
          </cell>
          <cell r="L33">
            <v>500</v>
          </cell>
          <cell r="M33">
            <v>1400</v>
          </cell>
          <cell r="O33">
            <v>2450</v>
          </cell>
          <cell r="T33">
            <v>500</v>
          </cell>
          <cell r="U33">
            <v>2200</v>
          </cell>
          <cell r="V33">
            <v>1104.2592</v>
          </cell>
          <cell r="W33">
            <v>1000</v>
          </cell>
          <cell r="X33">
            <v>9.9703629365279465</v>
          </cell>
          <cell r="Y33">
            <v>4.8990898151448503</v>
          </cell>
          <cell r="AB33">
            <v>2257.56</v>
          </cell>
          <cell r="AC33">
            <v>0</v>
          </cell>
          <cell r="AD33">
            <v>999.93600000000004</v>
          </cell>
          <cell r="AE33">
            <v>1046.73</v>
          </cell>
          <cell r="AF33">
            <v>1088.9639999999999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78.393000000000001</v>
          </cell>
          <cell r="D34">
            <v>510.517</v>
          </cell>
          <cell r="E34">
            <v>351.60700000000003</v>
          </cell>
          <cell r="F34">
            <v>233.785</v>
          </cell>
          <cell r="G34">
            <v>0</v>
          </cell>
          <cell r="H34">
            <v>1</v>
          </cell>
          <cell r="I34">
            <v>50</v>
          </cell>
          <cell r="J34">
            <v>359.57499999999999</v>
          </cell>
          <cell r="K34">
            <v>-7.9679999999999609</v>
          </cell>
          <cell r="L34">
            <v>120</v>
          </cell>
          <cell r="M34">
            <v>140</v>
          </cell>
          <cell r="O34">
            <v>20</v>
          </cell>
          <cell r="U34">
            <v>50</v>
          </cell>
          <cell r="V34">
            <v>62.938400000000001</v>
          </cell>
          <cell r="W34">
            <v>80</v>
          </cell>
          <cell r="X34">
            <v>9.9110400010168664</v>
          </cell>
          <cell r="Y34">
            <v>3.7145049762942812</v>
          </cell>
          <cell r="AB34">
            <v>36.914999999999999</v>
          </cell>
          <cell r="AC34">
            <v>0</v>
          </cell>
          <cell r="AD34">
            <v>59.469000000000008</v>
          </cell>
          <cell r="AE34">
            <v>29.823399999999999</v>
          </cell>
          <cell r="AF34">
            <v>45.628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508.68599999999998</v>
          </cell>
          <cell r="D35">
            <v>1012.88</v>
          </cell>
          <cell r="E35">
            <v>973.44500000000005</v>
          </cell>
          <cell r="F35">
            <v>528.08000000000004</v>
          </cell>
          <cell r="G35">
            <v>0</v>
          </cell>
          <cell r="H35">
            <v>1</v>
          </cell>
          <cell r="I35">
            <v>50</v>
          </cell>
          <cell r="J35">
            <v>946.58100000000002</v>
          </cell>
          <cell r="K35">
            <v>26.864000000000033</v>
          </cell>
          <cell r="L35">
            <v>120</v>
          </cell>
          <cell r="M35">
            <v>150</v>
          </cell>
          <cell r="O35">
            <v>200</v>
          </cell>
          <cell r="T35">
            <v>300</v>
          </cell>
          <cell r="U35">
            <v>100</v>
          </cell>
          <cell r="V35">
            <v>155.62100000000001</v>
          </cell>
          <cell r="W35">
            <v>300</v>
          </cell>
          <cell r="X35">
            <v>9.6264642946646006</v>
          </cell>
          <cell r="Y35">
            <v>3.393372359771496</v>
          </cell>
          <cell r="AB35">
            <v>195.34</v>
          </cell>
          <cell r="AC35">
            <v>0</v>
          </cell>
          <cell r="AD35">
            <v>116.92519999999999</v>
          </cell>
          <cell r="AE35">
            <v>135.4222</v>
          </cell>
          <cell r="AF35">
            <v>248.86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260.22500000000002</v>
          </cell>
          <cell r="D36">
            <v>171.376</v>
          </cell>
          <cell r="E36">
            <v>218.274</v>
          </cell>
          <cell r="F36">
            <v>195.70500000000001</v>
          </cell>
          <cell r="G36">
            <v>0</v>
          </cell>
          <cell r="H36">
            <v>1</v>
          </cell>
          <cell r="I36">
            <v>60</v>
          </cell>
          <cell r="J36">
            <v>235.822</v>
          </cell>
          <cell r="K36">
            <v>-17.548000000000002</v>
          </cell>
          <cell r="L36">
            <v>50</v>
          </cell>
          <cell r="M36">
            <v>100</v>
          </cell>
          <cell r="O36">
            <v>48</v>
          </cell>
          <cell r="V36">
            <v>41.191400000000002</v>
          </cell>
          <cell r="W36">
            <v>50</v>
          </cell>
          <cell r="X36">
            <v>9.6064955306204691</v>
          </cell>
          <cell r="Y36">
            <v>4.7511130964230395</v>
          </cell>
          <cell r="AB36">
            <v>12.317</v>
          </cell>
          <cell r="AC36">
            <v>0</v>
          </cell>
          <cell r="AD36">
            <v>48.834000000000003</v>
          </cell>
          <cell r="AE36">
            <v>38.803600000000003</v>
          </cell>
          <cell r="AF36">
            <v>34.661000000000001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6205.1859999999997</v>
          </cell>
          <cell r="D37">
            <v>19711.062999999998</v>
          </cell>
          <cell r="E37">
            <v>13735.602999999999</v>
          </cell>
          <cell r="F37">
            <v>11976.496999999999</v>
          </cell>
          <cell r="G37">
            <v>0</v>
          </cell>
          <cell r="H37">
            <v>1</v>
          </cell>
          <cell r="I37">
            <v>60</v>
          </cell>
          <cell r="J37">
            <v>13388.641</v>
          </cell>
          <cell r="K37">
            <v>346.96199999999953</v>
          </cell>
          <cell r="L37">
            <v>0</v>
          </cell>
          <cell r="M37">
            <v>1600</v>
          </cell>
          <cell r="N37">
            <v>2500</v>
          </cell>
          <cell r="O37">
            <v>3120</v>
          </cell>
          <cell r="U37">
            <v>3950</v>
          </cell>
          <cell r="V37">
            <v>2234.0385999999999</v>
          </cell>
          <cell r="W37">
            <v>2200</v>
          </cell>
          <cell r="X37">
            <v>9.9490210240772026</v>
          </cell>
          <cell r="Y37">
            <v>5.3609176672238341</v>
          </cell>
          <cell r="AB37">
            <v>2565.41</v>
          </cell>
          <cell r="AC37">
            <v>0</v>
          </cell>
          <cell r="AD37">
            <v>2044.1084000000003</v>
          </cell>
          <cell r="AE37">
            <v>2177.0983999999999</v>
          </cell>
          <cell r="AF37">
            <v>2169.123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125.777</v>
          </cell>
          <cell r="D38">
            <v>499.16500000000002</v>
          </cell>
          <cell r="E38">
            <v>451.74400000000003</v>
          </cell>
          <cell r="F38">
            <v>171.87</v>
          </cell>
          <cell r="G38" t="str">
            <v>н</v>
          </cell>
          <cell r="H38">
            <v>1</v>
          </cell>
          <cell r="I38">
            <v>55</v>
          </cell>
          <cell r="J38">
            <v>447.661</v>
          </cell>
          <cell r="K38">
            <v>4.0830000000000268</v>
          </cell>
          <cell r="L38">
            <v>50</v>
          </cell>
          <cell r="M38">
            <v>50</v>
          </cell>
          <cell r="O38">
            <v>45</v>
          </cell>
          <cell r="T38">
            <v>120</v>
          </cell>
          <cell r="U38">
            <v>100</v>
          </cell>
          <cell r="V38">
            <v>59.268800000000013</v>
          </cell>
          <cell r="W38">
            <v>80</v>
          </cell>
          <cell r="X38">
            <v>9.6487528007990697</v>
          </cell>
          <cell r="Y38">
            <v>2.8998393758604859</v>
          </cell>
          <cell r="AB38">
            <v>155.4</v>
          </cell>
          <cell r="AC38">
            <v>0</v>
          </cell>
          <cell r="AD38">
            <v>41.121200000000002</v>
          </cell>
          <cell r="AE38">
            <v>44.569400000000009</v>
          </cell>
          <cell r="AF38">
            <v>113.792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35.890999999999998</v>
          </cell>
          <cell r="D39">
            <v>130.845</v>
          </cell>
          <cell r="E39">
            <v>76.543999999999997</v>
          </cell>
          <cell r="F39">
            <v>88.516999999999996</v>
          </cell>
          <cell r="G39">
            <v>0</v>
          </cell>
          <cell r="H39">
            <v>1</v>
          </cell>
          <cell r="I39">
            <v>50</v>
          </cell>
          <cell r="J39">
            <v>75.457999999999998</v>
          </cell>
          <cell r="K39">
            <v>1.0859999999999985</v>
          </cell>
          <cell r="L39">
            <v>0</v>
          </cell>
          <cell r="M39">
            <v>0</v>
          </cell>
          <cell r="O39">
            <v>0</v>
          </cell>
          <cell r="T39">
            <v>50</v>
          </cell>
          <cell r="V39">
            <v>15.3088</v>
          </cell>
          <cell r="W39">
            <v>10</v>
          </cell>
          <cell r="X39">
            <v>9.7014135660535121</v>
          </cell>
          <cell r="Y39">
            <v>5.7820991847826084</v>
          </cell>
          <cell r="AB39">
            <v>0</v>
          </cell>
          <cell r="AC39">
            <v>0</v>
          </cell>
          <cell r="AD39">
            <v>12.805000000000001</v>
          </cell>
          <cell r="AE39">
            <v>15.805000000000001</v>
          </cell>
          <cell r="AF39">
            <v>28.152000000000001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310.10500000000002</v>
          </cell>
          <cell r="D40">
            <v>826.29600000000005</v>
          </cell>
          <cell r="E40">
            <v>625.16700000000003</v>
          </cell>
          <cell r="F40">
            <v>500.46100000000001</v>
          </cell>
          <cell r="G40">
            <v>0</v>
          </cell>
          <cell r="H40">
            <v>1</v>
          </cell>
          <cell r="I40">
            <v>50</v>
          </cell>
          <cell r="J40">
            <v>595.38900000000001</v>
          </cell>
          <cell r="K40">
            <v>29.77800000000002</v>
          </cell>
          <cell r="L40">
            <v>0</v>
          </cell>
          <cell r="M40">
            <v>200</v>
          </cell>
          <cell r="O40">
            <v>180</v>
          </cell>
          <cell r="T40">
            <v>150</v>
          </cell>
          <cell r="U40">
            <v>100</v>
          </cell>
          <cell r="V40">
            <v>109.13580000000002</v>
          </cell>
          <cell r="W40">
            <v>140</v>
          </cell>
          <cell r="X40">
            <v>9.9917808821669869</v>
          </cell>
          <cell r="Y40">
            <v>4.5856721625717674</v>
          </cell>
          <cell r="AB40">
            <v>79.488</v>
          </cell>
          <cell r="AC40">
            <v>0</v>
          </cell>
          <cell r="AD40">
            <v>91.381399999999985</v>
          </cell>
          <cell r="AE40">
            <v>101.41019999999999</v>
          </cell>
          <cell r="AF40">
            <v>132.88200000000001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3921.0889999999999</v>
          </cell>
          <cell r="D41">
            <v>5839.4269999999997</v>
          </cell>
          <cell r="E41">
            <v>4911.5730000000003</v>
          </cell>
          <cell r="F41">
            <v>4778.5129999999999</v>
          </cell>
          <cell r="G41">
            <v>0</v>
          </cell>
          <cell r="H41">
            <v>1</v>
          </cell>
          <cell r="I41">
            <v>60</v>
          </cell>
          <cell r="J41">
            <v>4804.0010000000002</v>
          </cell>
          <cell r="K41">
            <v>107.57200000000012</v>
          </cell>
          <cell r="L41">
            <v>600</v>
          </cell>
          <cell r="M41">
            <v>1000</v>
          </cell>
          <cell r="O41">
            <v>2000</v>
          </cell>
          <cell r="U41">
            <v>900</v>
          </cell>
          <cell r="V41">
            <v>794.9226000000001</v>
          </cell>
          <cell r="W41">
            <v>800</v>
          </cell>
          <cell r="X41">
            <v>10.162640991714161</v>
          </cell>
          <cell r="Y41">
            <v>6.0112934265549871</v>
          </cell>
          <cell r="AB41">
            <v>936.96</v>
          </cell>
          <cell r="AC41">
            <v>0</v>
          </cell>
          <cell r="AD41">
            <v>633.6253999999999</v>
          </cell>
          <cell r="AE41">
            <v>710.84660000000008</v>
          </cell>
          <cell r="AF41">
            <v>891.54100000000005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2617.4870000000001</v>
          </cell>
          <cell r="D42">
            <v>9171.69</v>
          </cell>
          <cell r="E42">
            <v>6148.9229999999998</v>
          </cell>
          <cell r="F42">
            <v>5542.4520000000002</v>
          </cell>
          <cell r="G42">
            <v>0</v>
          </cell>
          <cell r="H42">
            <v>1</v>
          </cell>
          <cell r="I42">
            <v>60</v>
          </cell>
          <cell r="J42">
            <v>6105.0810000000001</v>
          </cell>
          <cell r="K42">
            <v>43.841999999999643</v>
          </cell>
          <cell r="L42">
            <v>0</v>
          </cell>
          <cell r="M42">
            <v>1000</v>
          </cell>
          <cell r="O42">
            <v>1500</v>
          </cell>
          <cell r="U42">
            <v>1600</v>
          </cell>
          <cell r="V42">
            <v>880.77459999999996</v>
          </cell>
          <cell r="W42">
            <v>800</v>
          </cell>
          <cell r="X42">
            <v>10.152940377708441</v>
          </cell>
          <cell r="Y42">
            <v>6.2927019012582797</v>
          </cell>
          <cell r="AB42">
            <v>1745.05</v>
          </cell>
          <cell r="AC42">
            <v>0</v>
          </cell>
          <cell r="AD42">
            <v>996.38040000000001</v>
          </cell>
          <cell r="AE42">
            <v>961.44519999999989</v>
          </cell>
          <cell r="AF42">
            <v>836.87599999999998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139.90700000000001</v>
          </cell>
          <cell r="D43">
            <v>533.65499999999997</v>
          </cell>
          <cell r="E43">
            <v>372.09500000000003</v>
          </cell>
          <cell r="F43">
            <v>296.20699999999999</v>
          </cell>
          <cell r="G43">
            <v>0</v>
          </cell>
          <cell r="H43">
            <v>1</v>
          </cell>
          <cell r="I43">
            <v>60</v>
          </cell>
          <cell r="J43">
            <v>353.24099999999999</v>
          </cell>
          <cell r="K43">
            <v>18.854000000000042</v>
          </cell>
          <cell r="L43">
            <v>50</v>
          </cell>
          <cell r="M43">
            <v>80</v>
          </cell>
          <cell r="O43">
            <v>92</v>
          </cell>
          <cell r="U43">
            <v>50</v>
          </cell>
          <cell r="V43">
            <v>58.577000000000012</v>
          </cell>
          <cell r="W43">
            <v>100</v>
          </cell>
          <cell r="X43">
            <v>9.8367447974460944</v>
          </cell>
          <cell r="Y43">
            <v>5.0567116786452004</v>
          </cell>
          <cell r="AB43">
            <v>79.209999999999994</v>
          </cell>
          <cell r="AC43">
            <v>0</v>
          </cell>
          <cell r="AD43">
            <v>51.550800000000002</v>
          </cell>
          <cell r="AE43">
            <v>59.790200000000006</v>
          </cell>
          <cell r="AF43">
            <v>51.802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196.25899999999999</v>
          </cell>
          <cell r="D44">
            <v>1013.843</v>
          </cell>
          <cell r="E44">
            <v>348.27100000000002</v>
          </cell>
          <cell r="F44">
            <v>406.19099999999997</v>
          </cell>
          <cell r="G44">
            <v>0</v>
          </cell>
          <cell r="H44">
            <v>1</v>
          </cell>
          <cell r="I44">
            <v>60</v>
          </cell>
          <cell r="J44">
            <v>334.69200000000001</v>
          </cell>
          <cell r="K44">
            <v>13.579000000000008</v>
          </cell>
          <cell r="L44">
            <v>0</v>
          </cell>
          <cell r="M44">
            <v>50</v>
          </cell>
          <cell r="O44">
            <v>56</v>
          </cell>
          <cell r="U44">
            <v>50</v>
          </cell>
          <cell r="V44">
            <v>62.263599999999997</v>
          </cell>
          <cell r="W44">
            <v>100</v>
          </cell>
          <cell r="X44">
            <v>9.735880996280331</v>
          </cell>
          <cell r="Y44">
            <v>6.5237313615017438</v>
          </cell>
          <cell r="AB44">
            <v>36.953000000000003</v>
          </cell>
          <cell r="AC44">
            <v>0</v>
          </cell>
          <cell r="AD44">
            <v>65.467600000000004</v>
          </cell>
          <cell r="AE44">
            <v>73.402000000000001</v>
          </cell>
          <cell r="AF44">
            <v>60.451999999999998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35.869999999999997</v>
          </cell>
          <cell r="D45">
            <v>0.36099999999999999</v>
          </cell>
          <cell r="E45">
            <v>29.614000000000001</v>
          </cell>
          <cell r="F45">
            <v>6.617</v>
          </cell>
          <cell r="G45">
            <v>0</v>
          </cell>
          <cell r="H45">
            <v>1</v>
          </cell>
          <cell r="I45">
            <v>180</v>
          </cell>
          <cell r="J45">
            <v>35.454000000000001</v>
          </cell>
          <cell r="K45">
            <v>-5.84</v>
          </cell>
          <cell r="L45">
            <v>50</v>
          </cell>
          <cell r="M45">
            <v>0</v>
          </cell>
          <cell r="O45">
            <v>10</v>
          </cell>
          <cell r="U45">
            <v>30</v>
          </cell>
          <cell r="V45">
            <v>5.9228000000000005</v>
          </cell>
          <cell r="X45">
            <v>14.624333085702705</v>
          </cell>
          <cell r="Y45">
            <v>1.1172080772607549</v>
          </cell>
          <cell r="AB45">
            <v>0</v>
          </cell>
          <cell r="AC45">
            <v>0</v>
          </cell>
          <cell r="AD45">
            <v>2.3794</v>
          </cell>
          <cell r="AE45">
            <v>2.4661999999999997</v>
          </cell>
          <cell r="AF45">
            <v>2.1960000000000002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142.13300000000001</v>
          </cell>
          <cell r="D46">
            <v>1606.8</v>
          </cell>
          <cell r="E46">
            <v>673.673</v>
          </cell>
          <cell r="F46">
            <v>479.22699999999998</v>
          </cell>
          <cell r="G46">
            <v>0</v>
          </cell>
          <cell r="H46">
            <v>1</v>
          </cell>
          <cell r="I46">
            <v>60</v>
          </cell>
          <cell r="J46">
            <v>656.29899999999998</v>
          </cell>
          <cell r="K46">
            <v>17.374000000000024</v>
          </cell>
          <cell r="L46">
            <v>100</v>
          </cell>
          <cell r="M46">
            <v>100</v>
          </cell>
          <cell r="O46">
            <v>150</v>
          </cell>
          <cell r="T46">
            <v>120</v>
          </cell>
          <cell r="U46">
            <v>100</v>
          </cell>
          <cell r="V46">
            <v>114.77560000000001</v>
          </cell>
          <cell r="W46">
            <v>200</v>
          </cell>
          <cell r="X46">
            <v>9.577183652274524</v>
          </cell>
          <cell r="Y46">
            <v>4.1753386608303504</v>
          </cell>
          <cell r="AB46">
            <v>99.795000000000002</v>
          </cell>
          <cell r="AC46">
            <v>0</v>
          </cell>
          <cell r="AD46">
            <v>93.734799999999993</v>
          </cell>
          <cell r="AE46">
            <v>110.779</v>
          </cell>
          <cell r="AF46">
            <v>155.47399999999999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40.69</v>
          </cell>
          <cell r="D47">
            <v>203.78800000000001</v>
          </cell>
          <cell r="E47">
            <v>177.10499999999999</v>
          </cell>
          <cell r="F47">
            <v>66.682000000000002</v>
          </cell>
          <cell r="G47" t="str">
            <v>н</v>
          </cell>
          <cell r="H47">
            <v>1</v>
          </cell>
          <cell r="I47">
            <v>35</v>
          </cell>
          <cell r="J47">
            <v>182.47499999999999</v>
          </cell>
          <cell r="K47">
            <v>-5.3700000000000045</v>
          </cell>
          <cell r="L47">
            <v>0</v>
          </cell>
          <cell r="M47">
            <v>0</v>
          </cell>
          <cell r="O47">
            <v>116</v>
          </cell>
          <cell r="V47">
            <v>6.4255999999999975</v>
          </cell>
          <cell r="X47">
            <v>10.377552290836658</v>
          </cell>
          <cell r="Y47">
            <v>10.377552290836658</v>
          </cell>
          <cell r="AB47">
            <v>144.977</v>
          </cell>
          <cell r="AC47">
            <v>0</v>
          </cell>
          <cell r="AD47">
            <v>5.9187999999999992</v>
          </cell>
          <cell r="AE47">
            <v>10.069599999999998</v>
          </cell>
          <cell r="AF47">
            <v>3.4750000000000001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43.091999999999999</v>
          </cell>
          <cell r="D48">
            <v>297.90100000000001</v>
          </cell>
          <cell r="E48">
            <v>233.53200000000001</v>
          </cell>
          <cell r="F48">
            <v>107.461</v>
          </cell>
          <cell r="G48">
            <v>0</v>
          </cell>
          <cell r="H48">
            <v>1</v>
          </cell>
          <cell r="I48">
            <v>30</v>
          </cell>
          <cell r="J48">
            <v>254.05600000000001</v>
          </cell>
          <cell r="K48">
            <v>-20.524000000000001</v>
          </cell>
          <cell r="L48">
            <v>40</v>
          </cell>
          <cell r="M48">
            <v>20</v>
          </cell>
          <cell r="O48">
            <v>105</v>
          </cell>
          <cell r="U48">
            <v>20</v>
          </cell>
          <cell r="V48">
            <v>26.405799999999999</v>
          </cell>
          <cell r="W48">
            <v>40</v>
          </cell>
          <cell r="X48">
            <v>8.6140544880291454</v>
          </cell>
          <cell r="Y48">
            <v>4.0695983458179645</v>
          </cell>
          <cell r="AB48">
            <v>101.503</v>
          </cell>
          <cell r="AC48">
            <v>0</v>
          </cell>
          <cell r="AD48">
            <v>22.5322</v>
          </cell>
          <cell r="AE48">
            <v>23.292399999999997</v>
          </cell>
          <cell r="AF48">
            <v>23.53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52.898000000000003</v>
          </cell>
          <cell r="D49">
            <v>283.04300000000001</v>
          </cell>
          <cell r="E49">
            <v>205.98599999999999</v>
          </cell>
          <cell r="F49">
            <v>127.35899999999999</v>
          </cell>
          <cell r="G49" t="str">
            <v>н</v>
          </cell>
          <cell r="H49">
            <v>1</v>
          </cell>
          <cell r="I49">
            <v>30</v>
          </cell>
          <cell r="J49">
            <v>226.852</v>
          </cell>
          <cell r="K49">
            <v>-20.866000000000014</v>
          </cell>
          <cell r="L49">
            <v>50</v>
          </cell>
          <cell r="M49">
            <v>40</v>
          </cell>
          <cell r="O49">
            <v>70</v>
          </cell>
          <cell r="U49">
            <v>20</v>
          </cell>
          <cell r="V49">
            <v>33.650399999999998</v>
          </cell>
          <cell r="W49">
            <v>60</v>
          </cell>
          <cell r="X49">
            <v>8.8367151653472167</v>
          </cell>
          <cell r="Y49">
            <v>3.7847692746594395</v>
          </cell>
          <cell r="AB49">
            <v>37.734000000000002</v>
          </cell>
          <cell r="AC49">
            <v>0</v>
          </cell>
          <cell r="AD49">
            <v>29.317400000000003</v>
          </cell>
          <cell r="AE49">
            <v>30.643400000000003</v>
          </cell>
          <cell r="AF49">
            <v>25.356000000000002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577.4</v>
          </cell>
          <cell r="D50">
            <v>2143.5859999999998</v>
          </cell>
          <cell r="E50">
            <v>1503.2919999999999</v>
          </cell>
          <cell r="F50">
            <v>1200.7080000000001</v>
          </cell>
          <cell r="G50">
            <v>0</v>
          </cell>
          <cell r="H50">
            <v>1</v>
          </cell>
          <cell r="I50">
            <v>30</v>
          </cell>
          <cell r="J50">
            <v>1506.944</v>
          </cell>
          <cell r="K50">
            <v>-3.6520000000000437</v>
          </cell>
          <cell r="L50">
            <v>0</v>
          </cell>
          <cell r="M50">
            <v>250</v>
          </cell>
          <cell r="O50">
            <v>210</v>
          </cell>
          <cell r="T50">
            <v>100</v>
          </cell>
          <cell r="U50">
            <v>200</v>
          </cell>
          <cell r="V50">
            <v>245.3674</v>
          </cell>
          <cell r="W50">
            <v>450</v>
          </cell>
          <cell r="X50">
            <v>8.9690317458635498</v>
          </cell>
          <cell r="Y50">
            <v>4.8935107108768321</v>
          </cell>
          <cell r="AB50">
            <v>276.45499999999998</v>
          </cell>
          <cell r="AC50">
            <v>0</v>
          </cell>
          <cell r="AD50">
            <v>291.46179999999998</v>
          </cell>
          <cell r="AE50">
            <v>283.12959999999998</v>
          </cell>
          <cell r="AF50">
            <v>280.07400000000001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142.16900000000001</v>
          </cell>
          <cell r="D51">
            <v>227.65899999999999</v>
          </cell>
          <cell r="E51">
            <v>46.591999999999999</v>
          </cell>
          <cell r="F51">
            <v>323.23599999999999</v>
          </cell>
          <cell r="G51" t="e">
            <v>#N/A</v>
          </cell>
          <cell r="H51">
            <v>0</v>
          </cell>
          <cell r="I51" t="e">
            <v>#N/A</v>
          </cell>
          <cell r="J51">
            <v>45.503</v>
          </cell>
          <cell r="K51">
            <v>1.0889999999999986</v>
          </cell>
          <cell r="L51">
            <v>0</v>
          </cell>
          <cell r="M51">
            <v>0</v>
          </cell>
          <cell r="O51">
            <v>0</v>
          </cell>
          <cell r="V51">
            <v>9.3184000000000005</v>
          </cell>
          <cell r="X51">
            <v>34.687929258241752</v>
          </cell>
          <cell r="Y51">
            <v>34.687929258241752</v>
          </cell>
          <cell r="AB51">
            <v>0</v>
          </cell>
          <cell r="AC51">
            <v>0</v>
          </cell>
          <cell r="AD51">
            <v>9.5327999999999999</v>
          </cell>
          <cell r="AE51">
            <v>13.288999999999998</v>
          </cell>
          <cell r="AF51">
            <v>16.375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24.443000000000001</v>
          </cell>
          <cell r="D52">
            <v>104.298</v>
          </cell>
          <cell r="E52">
            <v>67.144999999999996</v>
          </cell>
          <cell r="F52">
            <v>61.595999999999997</v>
          </cell>
          <cell r="G52">
            <v>0</v>
          </cell>
          <cell r="H52">
            <v>1</v>
          </cell>
          <cell r="I52">
            <v>40</v>
          </cell>
          <cell r="J52">
            <v>71.105000000000004</v>
          </cell>
          <cell r="K52">
            <v>-3.960000000000008</v>
          </cell>
          <cell r="L52">
            <v>20</v>
          </cell>
          <cell r="M52">
            <v>20</v>
          </cell>
          <cell r="O52">
            <v>0</v>
          </cell>
          <cell r="V52">
            <v>13.428999999999998</v>
          </cell>
          <cell r="W52">
            <v>30</v>
          </cell>
          <cell r="X52">
            <v>9.7993893811899628</v>
          </cell>
          <cell r="Y52">
            <v>4.5867897833047886</v>
          </cell>
          <cell r="AB52">
            <v>0</v>
          </cell>
          <cell r="AC52">
            <v>0</v>
          </cell>
          <cell r="AD52">
            <v>9.3477999999999994</v>
          </cell>
          <cell r="AE52">
            <v>11.7752</v>
          </cell>
          <cell r="AF52">
            <v>7.9660000000000002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48.478000000000002</v>
          </cell>
          <cell r="D53">
            <v>661.54300000000001</v>
          </cell>
          <cell r="E53">
            <v>444.35500000000002</v>
          </cell>
          <cell r="F53">
            <v>261.084</v>
          </cell>
          <cell r="G53" t="str">
            <v>н</v>
          </cell>
          <cell r="H53">
            <v>1</v>
          </cell>
          <cell r="I53">
            <v>35</v>
          </cell>
          <cell r="J53">
            <v>458.79500000000002</v>
          </cell>
          <cell r="K53">
            <v>-14.439999999999998</v>
          </cell>
          <cell r="L53">
            <v>60</v>
          </cell>
          <cell r="M53">
            <v>120</v>
          </cell>
          <cell r="O53">
            <v>60</v>
          </cell>
          <cell r="U53">
            <v>50</v>
          </cell>
          <cell r="V53">
            <v>57.453999999999994</v>
          </cell>
          <cell r="W53">
            <v>80</v>
          </cell>
          <cell r="X53">
            <v>9.9398475301980742</v>
          </cell>
          <cell r="Y53">
            <v>4.5442266856963833</v>
          </cell>
          <cell r="AB53">
            <v>157.08500000000001</v>
          </cell>
          <cell r="AC53">
            <v>0</v>
          </cell>
          <cell r="AD53">
            <v>38.990600000000001</v>
          </cell>
          <cell r="AE53">
            <v>49.311800000000005</v>
          </cell>
          <cell r="AF53">
            <v>77.209000000000003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58.667999999999999</v>
          </cell>
          <cell r="D54">
            <v>231.92400000000001</v>
          </cell>
          <cell r="E54">
            <v>170.124</v>
          </cell>
          <cell r="F54">
            <v>116.575</v>
          </cell>
          <cell r="G54">
            <v>0</v>
          </cell>
          <cell r="H54">
            <v>1</v>
          </cell>
          <cell r="I54">
            <v>30</v>
          </cell>
          <cell r="J54">
            <v>173.45599999999999</v>
          </cell>
          <cell r="K54">
            <v>-3.3319999999999936</v>
          </cell>
          <cell r="L54">
            <v>0</v>
          </cell>
          <cell r="M54">
            <v>20</v>
          </cell>
          <cell r="O54">
            <v>33</v>
          </cell>
          <cell r="V54">
            <v>18.314999999999998</v>
          </cell>
          <cell r="W54">
            <v>30</v>
          </cell>
          <cell r="X54">
            <v>9.0950040950040947</v>
          </cell>
          <cell r="Y54">
            <v>6.3650013650013664</v>
          </cell>
          <cell r="AB54">
            <v>78.549000000000007</v>
          </cell>
          <cell r="AC54">
            <v>0</v>
          </cell>
          <cell r="AD54">
            <v>19.967000000000002</v>
          </cell>
          <cell r="AE54">
            <v>21.192800000000002</v>
          </cell>
          <cell r="AF54">
            <v>16.401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267.702</v>
          </cell>
          <cell r="D55">
            <v>539.42700000000002</v>
          </cell>
          <cell r="E55">
            <v>454.25900000000001</v>
          </cell>
          <cell r="F55">
            <v>305.22500000000002</v>
          </cell>
          <cell r="G55" t="str">
            <v>н</v>
          </cell>
          <cell r="H55">
            <v>1</v>
          </cell>
          <cell r="I55">
            <v>45</v>
          </cell>
          <cell r="J55">
            <v>494.11799999999999</v>
          </cell>
          <cell r="K55">
            <v>-39.85899999999998</v>
          </cell>
          <cell r="L55">
            <v>180</v>
          </cell>
          <cell r="M55">
            <v>120</v>
          </cell>
          <cell r="O55">
            <v>73</v>
          </cell>
          <cell r="U55">
            <v>50</v>
          </cell>
          <cell r="V55">
            <v>80.601600000000005</v>
          </cell>
          <cell r="W55">
            <v>120</v>
          </cell>
          <cell r="X55">
            <v>9.6179852509131329</v>
          </cell>
          <cell r="Y55">
            <v>3.7868354970620932</v>
          </cell>
          <cell r="AB55">
            <v>51.250999999999998</v>
          </cell>
          <cell r="AC55">
            <v>0</v>
          </cell>
          <cell r="AD55">
            <v>71.925399999999996</v>
          </cell>
          <cell r="AE55">
            <v>73.482399999999998</v>
          </cell>
          <cell r="AF55">
            <v>60.54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165.54599999999999</v>
          </cell>
          <cell r="D56">
            <v>710.95399999999995</v>
          </cell>
          <cell r="E56">
            <v>503.733</v>
          </cell>
          <cell r="F56">
            <v>346.779</v>
          </cell>
          <cell r="G56" t="str">
            <v>н</v>
          </cell>
          <cell r="H56">
            <v>1</v>
          </cell>
          <cell r="I56">
            <v>45</v>
          </cell>
          <cell r="J56">
            <v>525.36500000000001</v>
          </cell>
          <cell r="K56">
            <v>-21.632000000000005</v>
          </cell>
          <cell r="L56">
            <v>120</v>
          </cell>
          <cell r="M56">
            <v>220</v>
          </cell>
          <cell r="O56">
            <v>108</v>
          </cell>
          <cell r="V56">
            <v>86.259600000000006</v>
          </cell>
          <cell r="W56">
            <v>130</v>
          </cell>
          <cell r="X56">
            <v>9.4688475253768853</v>
          </cell>
          <cell r="Y56">
            <v>4.0201786235966779</v>
          </cell>
          <cell r="AB56">
            <v>72.435000000000002</v>
          </cell>
          <cell r="AC56">
            <v>0</v>
          </cell>
          <cell r="AD56">
            <v>68.564599999999999</v>
          </cell>
          <cell r="AE56">
            <v>79.351599999999991</v>
          </cell>
          <cell r="AF56">
            <v>58.911999999999999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270.24900000000002</v>
          </cell>
          <cell r="D57">
            <v>482.27499999999998</v>
          </cell>
          <cell r="E57">
            <v>493.90199999999999</v>
          </cell>
          <cell r="F57">
            <v>245.577</v>
          </cell>
          <cell r="G57" t="str">
            <v>н</v>
          </cell>
          <cell r="H57">
            <v>1</v>
          </cell>
          <cell r="I57">
            <v>45</v>
          </cell>
          <cell r="J57">
            <v>494.88600000000002</v>
          </cell>
          <cell r="K57">
            <v>-0.98400000000003729</v>
          </cell>
          <cell r="L57">
            <v>160</v>
          </cell>
          <cell r="M57">
            <v>220</v>
          </cell>
          <cell r="O57">
            <v>89</v>
          </cell>
          <cell r="U57">
            <v>100</v>
          </cell>
          <cell r="V57">
            <v>88.496799999999993</v>
          </cell>
          <cell r="W57">
            <v>130</v>
          </cell>
          <cell r="X57">
            <v>9.6678862964536574</v>
          </cell>
          <cell r="Y57">
            <v>2.7749816942533516</v>
          </cell>
          <cell r="AB57">
            <v>51.417999999999999</v>
          </cell>
          <cell r="AC57">
            <v>0</v>
          </cell>
          <cell r="AD57">
            <v>76.44</v>
          </cell>
          <cell r="AE57">
            <v>70.588400000000007</v>
          </cell>
          <cell r="AF57">
            <v>55.555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804</v>
          </cell>
          <cell r="D58">
            <v>10608</v>
          </cell>
          <cell r="E58">
            <v>2046</v>
          </cell>
          <cell r="F58">
            <v>1062</v>
          </cell>
          <cell r="G58" t="str">
            <v>акк</v>
          </cell>
          <cell r="H58">
            <v>0.35</v>
          </cell>
          <cell r="I58">
            <v>40</v>
          </cell>
          <cell r="J58">
            <v>1923</v>
          </cell>
          <cell r="K58">
            <v>123</v>
          </cell>
          <cell r="L58">
            <v>400</v>
          </cell>
          <cell r="M58">
            <v>350</v>
          </cell>
          <cell r="O58">
            <v>380</v>
          </cell>
          <cell r="T58">
            <v>300</v>
          </cell>
          <cell r="U58">
            <v>400</v>
          </cell>
          <cell r="V58">
            <v>314.39999999999998</v>
          </cell>
          <cell r="W58">
            <v>450</v>
          </cell>
          <cell r="X58">
            <v>9.4211195928753195</v>
          </cell>
          <cell r="Y58">
            <v>3.3778625954198476</v>
          </cell>
          <cell r="AB58">
            <v>474</v>
          </cell>
          <cell r="AC58">
            <v>0</v>
          </cell>
          <cell r="AD58">
            <v>279.8</v>
          </cell>
          <cell r="AE58">
            <v>259</v>
          </cell>
          <cell r="AF58">
            <v>367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3594</v>
          </cell>
          <cell r="D59">
            <v>11368</v>
          </cell>
          <cell r="E59">
            <v>5960</v>
          </cell>
          <cell r="F59">
            <v>3194</v>
          </cell>
          <cell r="G59" t="str">
            <v>акк</v>
          </cell>
          <cell r="H59">
            <v>0.4</v>
          </cell>
          <cell r="I59">
            <v>40</v>
          </cell>
          <cell r="J59">
            <v>4677</v>
          </cell>
          <cell r="K59">
            <v>1283</v>
          </cell>
          <cell r="L59">
            <v>1200</v>
          </cell>
          <cell r="M59">
            <v>2000</v>
          </cell>
          <cell r="O59">
            <v>188</v>
          </cell>
          <cell r="T59">
            <v>200</v>
          </cell>
          <cell r="U59">
            <v>1200</v>
          </cell>
          <cell r="V59">
            <v>1003.6</v>
          </cell>
          <cell r="W59">
            <v>1600</v>
          </cell>
          <cell r="X59">
            <v>9.3603029095257071</v>
          </cell>
          <cell r="Y59">
            <v>3.1825428457552811</v>
          </cell>
          <cell r="AB59">
            <v>942</v>
          </cell>
          <cell r="AC59">
            <v>0</v>
          </cell>
          <cell r="AD59">
            <v>1019.6</v>
          </cell>
          <cell r="AE59">
            <v>890.4</v>
          </cell>
          <cell r="AF59">
            <v>1015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853</v>
          </cell>
          <cell r="D60">
            <v>6409</v>
          </cell>
          <cell r="E60">
            <v>4447</v>
          </cell>
          <cell r="F60">
            <v>2754</v>
          </cell>
          <cell r="G60">
            <v>0</v>
          </cell>
          <cell r="H60">
            <v>0.45</v>
          </cell>
          <cell r="I60">
            <v>45</v>
          </cell>
          <cell r="J60">
            <v>4437</v>
          </cell>
          <cell r="K60">
            <v>10</v>
          </cell>
          <cell r="L60">
            <v>1300</v>
          </cell>
          <cell r="M60">
            <v>1000</v>
          </cell>
          <cell r="O60">
            <v>260</v>
          </cell>
          <cell r="T60">
            <v>500</v>
          </cell>
          <cell r="U60">
            <v>1000</v>
          </cell>
          <cell r="V60">
            <v>833.4</v>
          </cell>
          <cell r="W60">
            <v>1200</v>
          </cell>
          <cell r="X60">
            <v>9.3040556755459569</v>
          </cell>
          <cell r="Y60">
            <v>3.3045356371490282</v>
          </cell>
          <cell r="AB60">
            <v>280</v>
          </cell>
          <cell r="AC60">
            <v>0</v>
          </cell>
          <cell r="AD60">
            <v>574.20000000000005</v>
          </cell>
          <cell r="AE60">
            <v>691.6</v>
          </cell>
          <cell r="AF60">
            <v>995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765.875</v>
          </cell>
          <cell r="D61">
            <v>1136.3979999999999</v>
          </cell>
          <cell r="E61">
            <v>916</v>
          </cell>
          <cell r="F61">
            <v>499</v>
          </cell>
          <cell r="G61" t="str">
            <v>акк</v>
          </cell>
          <cell r="H61">
            <v>1</v>
          </cell>
          <cell r="I61">
            <v>40</v>
          </cell>
          <cell r="J61">
            <v>503.24799999999999</v>
          </cell>
          <cell r="K61">
            <v>412.75200000000001</v>
          </cell>
          <cell r="L61">
            <v>500</v>
          </cell>
          <cell r="M61">
            <v>200</v>
          </cell>
          <cell r="O61">
            <v>75</v>
          </cell>
          <cell r="T61">
            <v>200</v>
          </cell>
          <cell r="U61">
            <v>200</v>
          </cell>
          <cell r="V61">
            <v>176.197</v>
          </cell>
          <cell r="W61">
            <v>100</v>
          </cell>
          <cell r="X61">
            <v>9.642615935572115</v>
          </cell>
          <cell r="Y61">
            <v>2.8320572994999913</v>
          </cell>
          <cell r="AB61">
            <v>35.015000000000001</v>
          </cell>
          <cell r="AC61">
            <v>0</v>
          </cell>
          <cell r="AD61">
            <v>174.244</v>
          </cell>
          <cell r="AE61">
            <v>146.55799999999999</v>
          </cell>
          <cell r="AF61">
            <v>190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368</v>
          </cell>
          <cell r="D62">
            <v>1017</v>
          </cell>
          <cell r="E62">
            <v>452</v>
          </cell>
          <cell r="F62">
            <v>925</v>
          </cell>
          <cell r="G62">
            <v>0</v>
          </cell>
          <cell r="H62">
            <v>0.1</v>
          </cell>
          <cell r="I62">
            <v>730</v>
          </cell>
          <cell r="J62">
            <v>460</v>
          </cell>
          <cell r="K62">
            <v>-8</v>
          </cell>
          <cell r="L62">
            <v>0</v>
          </cell>
          <cell r="M62">
            <v>0</v>
          </cell>
          <cell r="O62">
            <v>0</v>
          </cell>
          <cell r="V62">
            <v>90.4</v>
          </cell>
          <cell r="W62">
            <v>500</v>
          </cell>
          <cell r="X62">
            <v>15.763274336283185</v>
          </cell>
          <cell r="Y62">
            <v>10.232300884955752</v>
          </cell>
          <cell r="AB62">
            <v>0</v>
          </cell>
          <cell r="AC62">
            <v>0</v>
          </cell>
          <cell r="AD62">
            <v>66.599999999999994</v>
          </cell>
          <cell r="AE62">
            <v>81.2</v>
          </cell>
          <cell r="AF62">
            <v>99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600</v>
          </cell>
          <cell r="D63">
            <v>1958</v>
          </cell>
          <cell r="E63">
            <v>1652</v>
          </cell>
          <cell r="F63">
            <v>883</v>
          </cell>
          <cell r="G63">
            <v>0</v>
          </cell>
          <cell r="H63">
            <v>0.35</v>
          </cell>
          <cell r="I63">
            <v>40</v>
          </cell>
          <cell r="J63">
            <v>1668</v>
          </cell>
          <cell r="K63">
            <v>-16</v>
          </cell>
          <cell r="L63">
            <v>350</v>
          </cell>
          <cell r="M63">
            <v>500</v>
          </cell>
          <cell r="O63">
            <v>170</v>
          </cell>
          <cell r="U63">
            <v>200</v>
          </cell>
          <cell r="V63">
            <v>258.39999999999998</v>
          </cell>
          <cell r="W63">
            <v>500</v>
          </cell>
          <cell r="X63">
            <v>9.4156346749226021</v>
          </cell>
          <cell r="Y63">
            <v>3.4171826625386998</v>
          </cell>
          <cell r="AB63">
            <v>360</v>
          </cell>
          <cell r="AC63">
            <v>0</v>
          </cell>
          <cell r="AD63">
            <v>238.2</v>
          </cell>
          <cell r="AE63">
            <v>238.8</v>
          </cell>
          <cell r="AF63">
            <v>209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92.361999999999995</v>
          </cell>
          <cell r="D64">
            <v>602.54499999999996</v>
          </cell>
          <cell r="E64">
            <v>316.54000000000002</v>
          </cell>
          <cell r="F64">
            <v>374.62099999999998</v>
          </cell>
          <cell r="G64">
            <v>0</v>
          </cell>
          <cell r="H64">
            <v>1</v>
          </cell>
          <cell r="I64">
            <v>40</v>
          </cell>
          <cell r="J64">
            <v>308.827</v>
          </cell>
          <cell r="K64">
            <v>7.7130000000000223</v>
          </cell>
          <cell r="L64">
            <v>0</v>
          </cell>
          <cell r="M64">
            <v>0</v>
          </cell>
          <cell r="O64">
            <v>20</v>
          </cell>
          <cell r="U64">
            <v>50</v>
          </cell>
          <cell r="V64">
            <v>53.020200000000003</v>
          </cell>
          <cell r="W64">
            <v>80</v>
          </cell>
          <cell r="X64">
            <v>9.5175235099075444</v>
          </cell>
          <cell r="Y64">
            <v>7.0656278173224534</v>
          </cell>
          <cell r="AB64">
            <v>51.439</v>
          </cell>
          <cell r="AC64">
            <v>0</v>
          </cell>
          <cell r="AD64">
            <v>50.897400000000005</v>
          </cell>
          <cell r="AE64">
            <v>68.925399999999996</v>
          </cell>
          <cell r="AF64">
            <v>57.508000000000003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2020</v>
          </cell>
          <cell r="D65">
            <v>6141</v>
          </cell>
          <cell r="E65">
            <v>4590</v>
          </cell>
          <cell r="F65">
            <v>2918</v>
          </cell>
          <cell r="G65">
            <v>0</v>
          </cell>
          <cell r="H65">
            <v>0.4</v>
          </cell>
          <cell r="I65">
            <v>35</v>
          </cell>
          <cell r="J65">
            <v>5143</v>
          </cell>
          <cell r="K65">
            <v>-553</v>
          </cell>
          <cell r="L65">
            <v>600</v>
          </cell>
          <cell r="M65">
            <v>1200</v>
          </cell>
          <cell r="O65">
            <v>320</v>
          </cell>
          <cell r="U65">
            <v>1200</v>
          </cell>
          <cell r="V65">
            <v>738</v>
          </cell>
          <cell r="W65">
            <v>1000</v>
          </cell>
          <cell r="X65">
            <v>9.3739837398373975</v>
          </cell>
          <cell r="Y65">
            <v>3.9539295392953928</v>
          </cell>
          <cell r="AB65">
            <v>900</v>
          </cell>
          <cell r="AC65">
            <v>0</v>
          </cell>
          <cell r="AD65">
            <v>746.6</v>
          </cell>
          <cell r="AE65">
            <v>727.4</v>
          </cell>
          <cell r="AF65">
            <v>877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2394</v>
          </cell>
          <cell r="D66">
            <v>7212</v>
          </cell>
          <cell r="E66">
            <v>5487</v>
          </cell>
          <cell r="F66">
            <v>3461</v>
          </cell>
          <cell r="G66">
            <v>0</v>
          </cell>
          <cell r="H66">
            <v>0.4</v>
          </cell>
          <cell r="I66">
            <v>40</v>
          </cell>
          <cell r="J66">
            <v>6046</v>
          </cell>
          <cell r="K66">
            <v>-559</v>
          </cell>
          <cell r="L66">
            <v>900</v>
          </cell>
          <cell r="M66">
            <v>1200</v>
          </cell>
          <cell r="O66">
            <v>330</v>
          </cell>
          <cell r="U66">
            <v>1200</v>
          </cell>
          <cell r="V66">
            <v>840.6</v>
          </cell>
          <cell r="W66">
            <v>1200</v>
          </cell>
          <cell r="X66">
            <v>9.4706162265048768</v>
          </cell>
          <cell r="Y66">
            <v>4.1172971686890314</v>
          </cell>
          <cell r="AB66">
            <v>1284</v>
          </cell>
          <cell r="AC66">
            <v>0</v>
          </cell>
          <cell r="AD66">
            <v>880.6</v>
          </cell>
          <cell r="AE66">
            <v>841</v>
          </cell>
          <cell r="AF66">
            <v>975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17.87</v>
          </cell>
          <cell r="D67">
            <v>64.718999999999994</v>
          </cell>
          <cell r="E67">
            <v>42.838000000000001</v>
          </cell>
          <cell r="F67">
            <v>39.045000000000002</v>
          </cell>
          <cell r="G67">
            <v>0</v>
          </cell>
          <cell r="H67">
            <v>1</v>
          </cell>
          <cell r="I67">
            <v>40</v>
          </cell>
          <cell r="J67">
            <v>46.881</v>
          </cell>
          <cell r="K67">
            <v>-4.0429999999999993</v>
          </cell>
          <cell r="L67">
            <v>0</v>
          </cell>
          <cell r="M67">
            <v>20</v>
          </cell>
          <cell r="O67">
            <v>0</v>
          </cell>
          <cell r="U67">
            <v>20</v>
          </cell>
          <cell r="V67">
            <v>8.5676000000000005</v>
          </cell>
          <cell r="X67">
            <v>9.2260376301414624</v>
          </cell>
          <cell r="Y67">
            <v>4.5572855875624443</v>
          </cell>
          <cell r="AB67">
            <v>0</v>
          </cell>
          <cell r="AC67">
            <v>0</v>
          </cell>
          <cell r="AD67">
            <v>7.8936000000000011</v>
          </cell>
          <cell r="AE67">
            <v>8.9832000000000001</v>
          </cell>
          <cell r="AF67">
            <v>9.3970000000000002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452.03800000000001</v>
          </cell>
          <cell r="D68">
            <v>419.23200000000003</v>
          </cell>
          <cell r="E68">
            <v>424</v>
          </cell>
          <cell r="F68">
            <v>190</v>
          </cell>
          <cell r="G68" t="str">
            <v>акк</v>
          </cell>
          <cell r="H68">
            <v>1</v>
          </cell>
          <cell r="I68">
            <v>40</v>
          </cell>
          <cell r="J68">
            <v>205.553</v>
          </cell>
          <cell r="K68">
            <v>218.447</v>
          </cell>
          <cell r="L68">
            <v>200</v>
          </cell>
          <cell r="M68">
            <v>200</v>
          </cell>
          <cell r="O68">
            <v>0</v>
          </cell>
          <cell r="V68">
            <v>74.473399999999998</v>
          </cell>
          <cell r="W68">
            <v>100</v>
          </cell>
          <cell r="X68">
            <v>9.2650530256440558</v>
          </cell>
          <cell r="Y68">
            <v>2.551246485322276</v>
          </cell>
          <cell r="AB68">
            <v>51.633000000000003</v>
          </cell>
          <cell r="AC68">
            <v>0</v>
          </cell>
          <cell r="AD68">
            <v>71.813000000000002</v>
          </cell>
          <cell r="AE68">
            <v>45.124000000000002</v>
          </cell>
          <cell r="AF68">
            <v>20.052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389</v>
          </cell>
          <cell r="D69">
            <v>1825</v>
          </cell>
          <cell r="E69">
            <v>1426</v>
          </cell>
          <cell r="F69">
            <v>759</v>
          </cell>
          <cell r="G69">
            <v>0</v>
          </cell>
          <cell r="H69">
            <v>0.35</v>
          </cell>
          <cell r="I69">
            <v>40</v>
          </cell>
          <cell r="J69">
            <v>1459</v>
          </cell>
          <cell r="K69">
            <v>-33</v>
          </cell>
          <cell r="L69">
            <v>250</v>
          </cell>
          <cell r="M69">
            <v>350</v>
          </cell>
          <cell r="O69">
            <v>350</v>
          </cell>
          <cell r="U69">
            <v>400</v>
          </cell>
          <cell r="V69">
            <v>201.2</v>
          </cell>
          <cell r="W69">
            <v>150</v>
          </cell>
          <cell r="X69">
            <v>9.4880715705765422</v>
          </cell>
          <cell r="Y69">
            <v>3.7723658051689863</v>
          </cell>
          <cell r="AB69">
            <v>420</v>
          </cell>
          <cell r="AC69">
            <v>0</v>
          </cell>
          <cell r="AD69">
            <v>173</v>
          </cell>
          <cell r="AE69">
            <v>190.2</v>
          </cell>
          <cell r="AF69">
            <v>138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1318</v>
          </cell>
          <cell r="D70">
            <v>3276</v>
          </cell>
          <cell r="E70">
            <v>1914</v>
          </cell>
          <cell r="F70">
            <v>1360</v>
          </cell>
          <cell r="G70" t="str">
            <v>неакк</v>
          </cell>
          <cell r="H70">
            <v>0.35</v>
          </cell>
          <cell r="I70">
            <v>40</v>
          </cell>
          <cell r="J70">
            <v>1941</v>
          </cell>
          <cell r="K70">
            <v>-27</v>
          </cell>
          <cell r="L70">
            <v>0</v>
          </cell>
          <cell r="M70">
            <v>600</v>
          </cell>
          <cell r="O70">
            <v>350</v>
          </cell>
          <cell r="U70">
            <v>400</v>
          </cell>
          <cell r="V70">
            <v>304.8</v>
          </cell>
          <cell r="W70">
            <v>400</v>
          </cell>
          <cell r="X70">
            <v>9.0551181102362204</v>
          </cell>
          <cell r="Y70">
            <v>4.4619422572178475</v>
          </cell>
          <cell r="AB70">
            <v>390</v>
          </cell>
          <cell r="AC70">
            <v>0</v>
          </cell>
          <cell r="AD70">
            <v>381</v>
          </cell>
          <cell r="AE70">
            <v>321</v>
          </cell>
          <cell r="AF70">
            <v>261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319</v>
          </cell>
          <cell r="D71">
            <v>1837</v>
          </cell>
          <cell r="E71">
            <v>1457</v>
          </cell>
          <cell r="F71">
            <v>651</v>
          </cell>
          <cell r="G71">
            <v>0</v>
          </cell>
          <cell r="H71">
            <v>0.4</v>
          </cell>
          <cell r="I71">
            <v>35</v>
          </cell>
          <cell r="J71">
            <v>1537</v>
          </cell>
          <cell r="K71">
            <v>-80</v>
          </cell>
          <cell r="L71">
            <v>300</v>
          </cell>
          <cell r="M71">
            <v>300</v>
          </cell>
          <cell r="O71">
            <v>78</v>
          </cell>
          <cell r="U71">
            <v>200</v>
          </cell>
          <cell r="V71">
            <v>185.8</v>
          </cell>
          <cell r="W71">
            <v>250</v>
          </cell>
          <cell r="X71">
            <v>9.1550053821313231</v>
          </cell>
          <cell r="Y71">
            <v>3.5037674919268027</v>
          </cell>
          <cell r="AB71">
            <v>528</v>
          </cell>
          <cell r="AC71">
            <v>0</v>
          </cell>
          <cell r="AD71">
            <v>157.80000000000001</v>
          </cell>
          <cell r="AE71">
            <v>173.6</v>
          </cell>
          <cell r="AF71">
            <v>156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81.05</v>
          </cell>
          <cell r="D72">
            <v>718.23400000000004</v>
          </cell>
          <cell r="E72">
            <v>311.86599999999999</v>
          </cell>
          <cell r="F72">
            <v>225.10599999999999</v>
          </cell>
          <cell r="G72">
            <v>0</v>
          </cell>
          <cell r="H72">
            <v>1</v>
          </cell>
          <cell r="I72">
            <v>50</v>
          </cell>
          <cell r="J72">
            <v>309.73599999999999</v>
          </cell>
          <cell r="K72">
            <v>2.1299999999999955</v>
          </cell>
          <cell r="L72">
            <v>0</v>
          </cell>
          <cell r="M72">
            <v>50</v>
          </cell>
          <cell r="O72">
            <v>56</v>
          </cell>
          <cell r="T72">
            <v>70</v>
          </cell>
          <cell r="V72">
            <v>44.997399999999992</v>
          </cell>
          <cell r="W72">
            <v>100</v>
          </cell>
          <cell r="X72">
            <v>9.8918159715894713</v>
          </cell>
          <cell r="Y72">
            <v>5.0026445972433971</v>
          </cell>
          <cell r="AB72">
            <v>86.879000000000005</v>
          </cell>
          <cell r="AC72">
            <v>0</v>
          </cell>
          <cell r="AD72">
            <v>36.772599999999997</v>
          </cell>
          <cell r="AE72">
            <v>41.564399999999992</v>
          </cell>
          <cell r="AF72">
            <v>67.977999999999994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9</v>
          </cell>
          <cell r="D73">
            <v>31</v>
          </cell>
          <cell r="E73">
            <v>19</v>
          </cell>
          <cell r="F73">
            <v>20</v>
          </cell>
          <cell r="G73">
            <v>0</v>
          </cell>
          <cell r="H73">
            <v>0.3</v>
          </cell>
          <cell r="I73">
            <v>30</v>
          </cell>
          <cell r="J73">
            <v>38</v>
          </cell>
          <cell r="K73">
            <v>-19</v>
          </cell>
          <cell r="L73">
            <v>0</v>
          </cell>
          <cell r="M73">
            <v>0</v>
          </cell>
          <cell r="O73">
            <v>20</v>
          </cell>
          <cell r="V73">
            <v>3.8</v>
          </cell>
          <cell r="X73">
            <v>5.2631578947368425</v>
          </cell>
          <cell r="Y73">
            <v>5.2631578947368425</v>
          </cell>
          <cell r="AB73">
            <v>0</v>
          </cell>
          <cell r="AC73">
            <v>0</v>
          </cell>
          <cell r="AD73">
            <v>1.4</v>
          </cell>
          <cell r="AE73">
            <v>0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575.49099999999999</v>
          </cell>
          <cell r="D74">
            <v>3949.16</v>
          </cell>
          <cell r="E74">
            <v>699.226</v>
          </cell>
          <cell r="F74">
            <v>1500.7819999999999</v>
          </cell>
          <cell r="G74" t="str">
            <v>н</v>
          </cell>
          <cell r="H74">
            <v>1</v>
          </cell>
          <cell r="I74">
            <v>50</v>
          </cell>
          <cell r="J74">
            <v>692.09500000000003</v>
          </cell>
          <cell r="K74">
            <v>7.1309999999999718</v>
          </cell>
          <cell r="L74">
            <v>0</v>
          </cell>
          <cell r="M74">
            <v>0</v>
          </cell>
          <cell r="O74">
            <v>180</v>
          </cell>
          <cell r="V74">
            <v>122.68040000000001</v>
          </cell>
          <cell r="X74">
            <v>12.233266275623489</v>
          </cell>
          <cell r="Y74">
            <v>12.233266275623489</v>
          </cell>
          <cell r="AB74">
            <v>85.823999999999998</v>
          </cell>
          <cell r="AC74">
            <v>0</v>
          </cell>
          <cell r="AD74">
            <v>248.67140000000001</v>
          </cell>
          <cell r="AE74">
            <v>217.53639999999996</v>
          </cell>
          <cell r="AF74">
            <v>128.30099999999999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147.411</v>
          </cell>
          <cell r="D75">
            <v>132.905</v>
          </cell>
          <cell r="E75">
            <v>102.572</v>
          </cell>
          <cell r="F75">
            <v>177.744</v>
          </cell>
          <cell r="G75">
            <v>0</v>
          </cell>
          <cell r="H75">
            <v>1</v>
          </cell>
          <cell r="I75">
            <v>50</v>
          </cell>
          <cell r="J75">
            <v>96.707999999999998</v>
          </cell>
          <cell r="K75">
            <v>5.8640000000000043</v>
          </cell>
          <cell r="L75">
            <v>0</v>
          </cell>
          <cell r="M75">
            <v>0</v>
          </cell>
          <cell r="O75">
            <v>120</v>
          </cell>
          <cell r="V75">
            <v>20.514400000000002</v>
          </cell>
          <cell r="W75">
            <v>30</v>
          </cell>
          <cell r="X75">
            <v>10.126740241001443</v>
          </cell>
          <cell r="Y75">
            <v>8.6643528448309475</v>
          </cell>
          <cell r="AB75">
            <v>0</v>
          </cell>
          <cell r="AC75">
            <v>0</v>
          </cell>
          <cell r="AD75">
            <v>26.668799999999997</v>
          </cell>
          <cell r="AE75">
            <v>26.024000000000001</v>
          </cell>
          <cell r="AF75">
            <v>18.564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27.204000000000001</v>
          </cell>
          <cell r="D76">
            <v>26.082999999999998</v>
          </cell>
          <cell r="E76">
            <v>13.102</v>
          </cell>
          <cell r="F76">
            <v>15.882</v>
          </cell>
          <cell r="G76">
            <v>0</v>
          </cell>
          <cell r="H76">
            <v>1</v>
          </cell>
          <cell r="I76">
            <v>35</v>
          </cell>
          <cell r="J76">
            <v>13.362</v>
          </cell>
          <cell r="K76">
            <v>-0.25999999999999979</v>
          </cell>
          <cell r="L76">
            <v>0</v>
          </cell>
          <cell r="M76">
            <v>0</v>
          </cell>
          <cell r="O76">
            <v>30</v>
          </cell>
          <cell r="U76">
            <v>10</v>
          </cell>
          <cell r="V76">
            <v>2.6204000000000001</v>
          </cell>
          <cell r="X76">
            <v>9.8771179972523271</v>
          </cell>
          <cell r="Y76">
            <v>6.0609067317966723</v>
          </cell>
          <cell r="AB76">
            <v>0</v>
          </cell>
          <cell r="AC76">
            <v>0</v>
          </cell>
          <cell r="AD76">
            <v>3.5230000000000006</v>
          </cell>
          <cell r="AE76">
            <v>2.6611999999999996</v>
          </cell>
          <cell r="AF76">
            <v>3.6219999999999999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864.68</v>
          </cell>
          <cell r="D77">
            <v>2757.2710000000002</v>
          </cell>
          <cell r="E77">
            <v>2415</v>
          </cell>
          <cell r="F77">
            <v>1543</v>
          </cell>
          <cell r="G77">
            <v>0</v>
          </cell>
          <cell r="H77">
            <v>1</v>
          </cell>
          <cell r="I77">
            <v>40</v>
          </cell>
          <cell r="J77">
            <v>2300.0729999999999</v>
          </cell>
          <cell r="K77">
            <v>114.92700000000013</v>
          </cell>
          <cell r="L77">
            <v>400</v>
          </cell>
          <cell r="M77">
            <v>250</v>
          </cell>
          <cell r="O77">
            <v>360</v>
          </cell>
          <cell r="T77">
            <v>300</v>
          </cell>
          <cell r="U77">
            <v>400</v>
          </cell>
          <cell r="V77">
            <v>363.18240000000003</v>
          </cell>
          <cell r="W77">
            <v>500</v>
          </cell>
          <cell r="X77">
            <v>9.3424130684746824</v>
          </cell>
          <cell r="Y77">
            <v>4.2485538946821206</v>
          </cell>
          <cell r="AB77">
            <v>599.08799999999997</v>
          </cell>
          <cell r="AC77">
            <v>0</v>
          </cell>
          <cell r="AD77">
            <v>366.00720000000001</v>
          </cell>
          <cell r="AE77">
            <v>356.89080000000001</v>
          </cell>
          <cell r="AF77">
            <v>330.44099999999997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1980</v>
          </cell>
          <cell r="D78">
            <v>7167</v>
          </cell>
          <cell r="E78">
            <v>5157</v>
          </cell>
          <cell r="F78">
            <v>3821</v>
          </cell>
          <cell r="G78">
            <v>0</v>
          </cell>
          <cell r="H78">
            <v>0.45</v>
          </cell>
          <cell r="I78">
            <v>50</v>
          </cell>
          <cell r="J78">
            <v>5262</v>
          </cell>
          <cell r="K78">
            <v>-105</v>
          </cell>
          <cell r="L78">
            <v>0</v>
          </cell>
          <cell r="M78">
            <v>500</v>
          </cell>
          <cell r="O78">
            <v>600</v>
          </cell>
          <cell r="T78">
            <v>1000</v>
          </cell>
          <cell r="U78">
            <v>1000</v>
          </cell>
          <cell r="V78">
            <v>721.4</v>
          </cell>
          <cell r="W78">
            <v>500</v>
          </cell>
          <cell r="X78">
            <v>9.455225949542557</v>
          </cell>
          <cell r="Y78">
            <v>5.2966454116994734</v>
          </cell>
          <cell r="AB78">
            <v>1020</v>
          </cell>
          <cell r="AC78">
            <v>530</v>
          </cell>
          <cell r="AD78">
            <v>866.6</v>
          </cell>
          <cell r="AE78">
            <v>819.8</v>
          </cell>
          <cell r="AF78">
            <v>933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2581</v>
          </cell>
          <cell r="D79">
            <v>5281</v>
          </cell>
          <cell r="E79">
            <v>5939</v>
          </cell>
          <cell r="F79">
            <v>1880</v>
          </cell>
          <cell r="G79" t="str">
            <v>акяб</v>
          </cell>
          <cell r="H79">
            <v>0.45</v>
          </cell>
          <cell r="I79">
            <v>50</v>
          </cell>
          <cell r="J79">
            <v>5925</v>
          </cell>
          <cell r="K79">
            <v>14</v>
          </cell>
          <cell r="L79">
            <v>2500</v>
          </cell>
          <cell r="M79">
            <v>700</v>
          </cell>
          <cell r="O79">
            <v>680</v>
          </cell>
          <cell r="T79">
            <v>1000</v>
          </cell>
          <cell r="U79">
            <v>1000</v>
          </cell>
          <cell r="V79">
            <v>811.8</v>
          </cell>
          <cell r="W79">
            <v>700</v>
          </cell>
          <cell r="X79">
            <v>9.583641290958365</v>
          </cell>
          <cell r="Y79">
            <v>2.3158413402315841</v>
          </cell>
          <cell r="AB79">
            <v>300</v>
          </cell>
          <cell r="AC79">
            <v>1580</v>
          </cell>
          <cell r="AD79">
            <v>527.4</v>
          </cell>
          <cell r="AE79">
            <v>556.4</v>
          </cell>
          <cell r="AF79">
            <v>711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762</v>
          </cell>
          <cell r="D80">
            <v>3726</v>
          </cell>
          <cell r="E80">
            <v>1030</v>
          </cell>
          <cell r="F80">
            <v>923</v>
          </cell>
          <cell r="G80">
            <v>0</v>
          </cell>
          <cell r="H80">
            <v>0.45</v>
          </cell>
          <cell r="I80">
            <v>50</v>
          </cell>
          <cell r="J80">
            <v>1000</v>
          </cell>
          <cell r="K80">
            <v>30</v>
          </cell>
          <cell r="L80">
            <v>100</v>
          </cell>
          <cell r="M80">
            <v>250</v>
          </cell>
          <cell r="O80">
            <v>24</v>
          </cell>
          <cell r="T80">
            <v>200</v>
          </cell>
          <cell r="U80">
            <v>200</v>
          </cell>
          <cell r="V80">
            <v>190.4</v>
          </cell>
          <cell r="W80">
            <v>200</v>
          </cell>
          <cell r="X80">
            <v>9.83718487394958</v>
          </cell>
          <cell r="Y80">
            <v>4.8476890756302522</v>
          </cell>
          <cell r="AB80">
            <v>78</v>
          </cell>
          <cell r="AC80">
            <v>0</v>
          </cell>
          <cell r="AD80">
            <v>161</v>
          </cell>
          <cell r="AE80">
            <v>168.4</v>
          </cell>
          <cell r="AF80">
            <v>206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15.202</v>
          </cell>
          <cell r="D81">
            <v>14.84</v>
          </cell>
          <cell r="E81">
            <v>11.285</v>
          </cell>
          <cell r="F81">
            <v>18.757000000000001</v>
          </cell>
          <cell r="G81">
            <v>0</v>
          </cell>
          <cell r="H81">
            <v>1</v>
          </cell>
          <cell r="I81">
            <v>35</v>
          </cell>
          <cell r="J81">
            <v>12</v>
          </cell>
          <cell r="K81">
            <v>-0.71499999999999986</v>
          </cell>
          <cell r="L81">
            <v>0</v>
          </cell>
          <cell r="M81">
            <v>0</v>
          </cell>
          <cell r="O81">
            <v>0</v>
          </cell>
          <cell r="V81">
            <v>2.2570000000000001</v>
          </cell>
          <cell r="X81">
            <v>8.3105892778023929</v>
          </cell>
          <cell r="Y81">
            <v>8.3105892778023929</v>
          </cell>
          <cell r="AB81">
            <v>0</v>
          </cell>
          <cell r="AC81">
            <v>0</v>
          </cell>
          <cell r="AD81">
            <v>6.0456000000000003</v>
          </cell>
          <cell r="AE81">
            <v>2.9594</v>
          </cell>
          <cell r="AF81">
            <v>3.1539999999999999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95</v>
          </cell>
          <cell r="D82">
            <v>460</v>
          </cell>
          <cell r="E82">
            <v>446</v>
          </cell>
          <cell r="F82">
            <v>105</v>
          </cell>
          <cell r="G82">
            <v>0</v>
          </cell>
          <cell r="H82">
            <v>0.4</v>
          </cell>
          <cell r="I82">
            <v>40</v>
          </cell>
          <cell r="J82">
            <v>469</v>
          </cell>
          <cell r="K82">
            <v>-23</v>
          </cell>
          <cell r="L82">
            <v>150</v>
          </cell>
          <cell r="M82">
            <v>100</v>
          </cell>
          <cell r="O82">
            <v>40</v>
          </cell>
          <cell r="T82">
            <v>30</v>
          </cell>
          <cell r="U82">
            <v>70</v>
          </cell>
          <cell r="V82">
            <v>59.2</v>
          </cell>
          <cell r="W82">
            <v>100</v>
          </cell>
          <cell r="X82">
            <v>9.375</v>
          </cell>
          <cell r="Y82">
            <v>1.7736486486486485</v>
          </cell>
          <cell r="AB82">
            <v>150</v>
          </cell>
          <cell r="AC82">
            <v>0</v>
          </cell>
          <cell r="AD82">
            <v>39.799999999999997</v>
          </cell>
          <cell r="AE82">
            <v>43.2</v>
          </cell>
          <cell r="AF82">
            <v>59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150</v>
          </cell>
          <cell r="D83">
            <v>519</v>
          </cell>
          <cell r="E83">
            <v>467</v>
          </cell>
          <cell r="F83">
            <v>187</v>
          </cell>
          <cell r="G83">
            <v>0</v>
          </cell>
          <cell r="H83">
            <v>0.4</v>
          </cell>
          <cell r="I83">
            <v>40</v>
          </cell>
          <cell r="J83">
            <v>485</v>
          </cell>
          <cell r="K83">
            <v>-18</v>
          </cell>
          <cell r="L83">
            <v>120</v>
          </cell>
          <cell r="M83">
            <v>130</v>
          </cell>
          <cell r="O83">
            <v>20</v>
          </cell>
          <cell r="U83">
            <v>80</v>
          </cell>
          <cell r="V83">
            <v>67</v>
          </cell>
          <cell r="W83">
            <v>110</v>
          </cell>
          <cell r="X83">
            <v>9.3582089552238799</v>
          </cell>
          <cell r="Y83">
            <v>2.7910447761194028</v>
          </cell>
          <cell r="AB83">
            <v>132</v>
          </cell>
          <cell r="AC83">
            <v>0</v>
          </cell>
          <cell r="AD83">
            <v>57.6</v>
          </cell>
          <cell r="AE83">
            <v>56.6</v>
          </cell>
          <cell r="AF83">
            <v>57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971.40700000000004</v>
          </cell>
          <cell r="D84">
            <v>4406.5889999999999</v>
          </cell>
          <cell r="E84">
            <v>2058.799</v>
          </cell>
          <cell r="F84">
            <v>676.67499999999995</v>
          </cell>
          <cell r="G84" t="str">
            <v>н</v>
          </cell>
          <cell r="H84">
            <v>1</v>
          </cell>
          <cell r="I84">
            <v>50</v>
          </cell>
          <cell r="J84">
            <v>1970.771</v>
          </cell>
          <cell r="K84">
            <v>88.02800000000002</v>
          </cell>
          <cell r="L84">
            <v>300</v>
          </cell>
          <cell r="M84">
            <v>500</v>
          </cell>
          <cell r="O84">
            <v>270</v>
          </cell>
          <cell r="T84">
            <v>500</v>
          </cell>
          <cell r="U84">
            <v>300</v>
          </cell>
          <cell r="V84">
            <v>285.76059999999995</v>
          </cell>
          <cell r="W84">
            <v>400</v>
          </cell>
          <cell r="X84">
            <v>9.3668441345657882</v>
          </cell>
          <cell r="Y84">
            <v>2.3679786506607283</v>
          </cell>
          <cell r="AB84">
            <v>629.99599999999998</v>
          </cell>
          <cell r="AC84">
            <v>0</v>
          </cell>
          <cell r="AD84">
            <v>166.37139999999999</v>
          </cell>
          <cell r="AE84">
            <v>179.6352</v>
          </cell>
          <cell r="AF84">
            <v>442.33699999999999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54.055999999999997</v>
          </cell>
          <cell r="D85">
            <v>1</v>
          </cell>
          <cell r="E85">
            <v>19.321000000000002</v>
          </cell>
          <cell r="F85">
            <v>34.734999999999999</v>
          </cell>
          <cell r="G85">
            <v>0</v>
          </cell>
          <cell r="H85">
            <v>1</v>
          </cell>
          <cell r="I85">
            <v>40</v>
          </cell>
          <cell r="J85">
            <v>29.300999999999998</v>
          </cell>
          <cell r="K85">
            <v>-9.9799999999999969</v>
          </cell>
          <cell r="L85">
            <v>0</v>
          </cell>
          <cell r="M85">
            <v>0</v>
          </cell>
          <cell r="O85">
            <v>0</v>
          </cell>
          <cell r="V85">
            <v>3.8642000000000003</v>
          </cell>
          <cell r="X85">
            <v>8.9889239687386766</v>
          </cell>
          <cell r="Y85">
            <v>8.9889239687386766</v>
          </cell>
          <cell r="AB85">
            <v>0</v>
          </cell>
          <cell r="AC85">
            <v>0</v>
          </cell>
          <cell r="AD85">
            <v>5.36</v>
          </cell>
          <cell r="AE85">
            <v>3.4061999999999997</v>
          </cell>
          <cell r="AF85">
            <v>0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392</v>
          </cell>
          <cell r="D86">
            <v>991</v>
          </cell>
          <cell r="E86">
            <v>342</v>
          </cell>
          <cell r="F86">
            <v>1033</v>
          </cell>
          <cell r="G86">
            <v>0</v>
          </cell>
          <cell r="H86">
            <v>0.1</v>
          </cell>
          <cell r="I86">
            <v>730</v>
          </cell>
          <cell r="J86">
            <v>350</v>
          </cell>
          <cell r="K86">
            <v>-8</v>
          </cell>
          <cell r="L86">
            <v>0</v>
          </cell>
          <cell r="M86">
            <v>0</v>
          </cell>
          <cell r="O86">
            <v>0</v>
          </cell>
          <cell r="V86">
            <v>68.400000000000006</v>
          </cell>
          <cell r="X86">
            <v>15.102339181286549</v>
          </cell>
          <cell r="Y86">
            <v>15.102339181286549</v>
          </cell>
          <cell r="AB86">
            <v>0</v>
          </cell>
          <cell r="AC86">
            <v>0</v>
          </cell>
          <cell r="AD86">
            <v>73.8</v>
          </cell>
          <cell r="AE86">
            <v>84.6</v>
          </cell>
          <cell r="AF86">
            <v>67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28.43</v>
          </cell>
          <cell r="D87">
            <v>222.375</v>
          </cell>
          <cell r="E87">
            <v>78.751000000000005</v>
          </cell>
          <cell r="F87">
            <v>107.49</v>
          </cell>
          <cell r="G87">
            <v>0</v>
          </cell>
          <cell r="H87">
            <v>1</v>
          </cell>
          <cell r="I87">
            <v>50</v>
          </cell>
          <cell r="J87">
            <v>78.254999999999995</v>
          </cell>
          <cell r="K87">
            <v>0.49600000000000932</v>
          </cell>
          <cell r="L87">
            <v>0</v>
          </cell>
          <cell r="M87">
            <v>0</v>
          </cell>
          <cell r="O87">
            <v>30</v>
          </cell>
          <cell r="V87">
            <v>9.2092000000000009</v>
          </cell>
          <cell r="X87">
            <v>11.672023628545366</v>
          </cell>
          <cell r="Y87">
            <v>11.672023628545366</v>
          </cell>
          <cell r="AB87">
            <v>32.704999999999998</v>
          </cell>
          <cell r="AC87">
            <v>0</v>
          </cell>
          <cell r="AD87">
            <v>8.6427999999999994</v>
          </cell>
          <cell r="AE87">
            <v>11.652200000000002</v>
          </cell>
          <cell r="AF87">
            <v>5.3550000000000004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1237</v>
          </cell>
          <cell r="D88">
            <v>3775</v>
          </cell>
          <cell r="E88">
            <v>3456</v>
          </cell>
          <cell r="F88">
            <v>1407</v>
          </cell>
          <cell r="G88">
            <v>0</v>
          </cell>
          <cell r="H88">
            <v>0.4</v>
          </cell>
          <cell r="I88">
            <v>40</v>
          </cell>
          <cell r="J88">
            <v>3541</v>
          </cell>
          <cell r="K88">
            <v>-85</v>
          </cell>
          <cell r="L88">
            <v>1300</v>
          </cell>
          <cell r="M88">
            <v>500</v>
          </cell>
          <cell r="O88">
            <v>150</v>
          </cell>
          <cell r="T88">
            <v>500</v>
          </cell>
          <cell r="U88">
            <v>900</v>
          </cell>
          <cell r="V88">
            <v>571.20000000000005</v>
          </cell>
          <cell r="W88">
            <v>800</v>
          </cell>
          <cell r="X88">
            <v>9.466036414565826</v>
          </cell>
          <cell r="Y88">
            <v>2.4632352941176467</v>
          </cell>
          <cell r="AB88">
            <v>600</v>
          </cell>
          <cell r="AC88">
            <v>0</v>
          </cell>
          <cell r="AD88">
            <v>477.4</v>
          </cell>
          <cell r="AE88">
            <v>467.4</v>
          </cell>
          <cell r="AF88">
            <v>715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902</v>
          </cell>
          <cell r="D89">
            <v>2848</v>
          </cell>
          <cell r="E89">
            <v>2065</v>
          </cell>
          <cell r="F89">
            <v>1618</v>
          </cell>
          <cell r="G89">
            <v>0</v>
          </cell>
          <cell r="H89">
            <v>0.4</v>
          </cell>
          <cell r="I89">
            <v>40</v>
          </cell>
          <cell r="J89">
            <v>2112</v>
          </cell>
          <cell r="K89">
            <v>-47</v>
          </cell>
          <cell r="L89">
            <v>0</v>
          </cell>
          <cell r="M89">
            <v>350</v>
          </cell>
          <cell r="O89">
            <v>280</v>
          </cell>
          <cell r="U89">
            <v>300</v>
          </cell>
          <cell r="V89">
            <v>282.2</v>
          </cell>
          <cell r="W89">
            <v>400</v>
          </cell>
          <cell r="X89">
            <v>9.454287739192063</v>
          </cell>
          <cell r="Y89">
            <v>5.7335223245924878</v>
          </cell>
          <cell r="AB89">
            <v>654</v>
          </cell>
          <cell r="AC89">
            <v>0</v>
          </cell>
          <cell r="AD89">
            <v>336</v>
          </cell>
          <cell r="AE89">
            <v>333.4</v>
          </cell>
          <cell r="AF89">
            <v>235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187.95699999999999</v>
          </cell>
          <cell r="D90">
            <v>696.24900000000002</v>
          </cell>
          <cell r="E90">
            <v>567.92999999999995</v>
          </cell>
          <cell r="F90">
            <v>299.96199999999999</v>
          </cell>
          <cell r="G90">
            <v>0</v>
          </cell>
          <cell r="H90">
            <v>1</v>
          </cell>
          <cell r="I90">
            <v>40</v>
          </cell>
          <cell r="J90">
            <v>570.83399999999995</v>
          </cell>
          <cell r="K90">
            <v>-2.9039999999999964</v>
          </cell>
          <cell r="L90">
            <v>130</v>
          </cell>
          <cell r="M90">
            <v>100</v>
          </cell>
          <cell r="O90">
            <v>68</v>
          </cell>
          <cell r="U90">
            <v>100</v>
          </cell>
          <cell r="V90">
            <v>76.038399999999996</v>
          </cell>
          <cell r="W90">
            <v>100</v>
          </cell>
          <cell r="X90">
            <v>9.5999126757006987</v>
          </cell>
          <cell r="Y90">
            <v>3.9448752209409985</v>
          </cell>
          <cell r="AB90">
            <v>187.738</v>
          </cell>
          <cell r="AC90">
            <v>0</v>
          </cell>
          <cell r="AD90">
            <v>61.784199999999998</v>
          </cell>
          <cell r="AE90">
            <v>72.813999999999993</v>
          </cell>
          <cell r="AF90">
            <v>57.31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213.05099999999999</v>
          </cell>
          <cell r="D91">
            <v>608.58199999999999</v>
          </cell>
          <cell r="E91">
            <v>536.298</v>
          </cell>
          <cell r="F91">
            <v>278.83999999999997</v>
          </cell>
          <cell r="G91">
            <v>0</v>
          </cell>
          <cell r="H91">
            <v>1</v>
          </cell>
          <cell r="I91">
            <v>40</v>
          </cell>
          <cell r="J91">
            <v>530.68299999999999</v>
          </cell>
          <cell r="K91">
            <v>5.6150000000000091</v>
          </cell>
          <cell r="L91">
            <v>100</v>
          </cell>
          <cell r="M91">
            <v>100</v>
          </cell>
          <cell r="O91">
            <v>44</v>
          </cell>
          <cell r="U91">
            <v>100</v>
          </cell>
          <cell r="V91">
            <v>70.024199999999993</v>
          </cell>
          <cell r="W91">
            <v>80</v>
          </cell>
          <cell r="X91">
            <v>9.4087472616609684</v>
          </cell>
          <cell r="Y91">
            <v>3.9820519191936503</v>
          </cell>
          <cell r="AB91">
            <v>186.17699999999999</v>
          </cell>
          <cell r="AC91">
            <v>0</v>
          </cell>
          <cell r="AD91">
            <v>65.120800000000003</v>
          </cell>
          <cell r="AE91">
            <v>66.509600000000006</v>
          </cell>
          <cell r="AF91">
            <v>57.667999999999999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184.142</v>
          </cell>
          <cell r="D92">
            <v>1486.18</v>
          </cell>
          <cell r="E92">
            <v>963.27</v>
          </cell>
          <cell r="F92">
            <v>677.14</v>
          </cell>
          <cell r="G92">
            <v>0</v>
          </cell>
          <cell r="H92">
            <v>1</v>
          </cell>
          <cell r="I92">
            <v>40</v>
          </cell>
          <cell r="J92">
            <v>985.65499999999997</v>
          </cell>
          <cell r="K92">
            <v>-22.384999999999991</v>
          </cell>
          <cell r="L92">
            <v>100</v>
          </cell>
          <cell r="M92">
            <v>50</v>
          </cell>
          <cell r="O92">
            <v>100</v>
          </cell>
          <cell r="T92">
            <v>50</v>
          </cell>
          <cell r="U92">
            <v>150</v>
          </cell>
          <cell r="V92">
            <v>132.08539999999999</v>
          </cell>
          <cell r="W92">
            <v>200</v>
          </cell>
          <cell r="X92">
            <v>9.2905044766491969</v>
          </cell>
          <cell r="Y92">
            <v>5.126531774140064</v>
          </cell>
          <cell r="AB92">
            <v>302.84300000000002</v>
          </cell>
          <cell r="AC92">
            <v>0</v>
          </cell>
          <cell r="AD92">
            <v>108.747</v>
          </cell>
          <cell r="AE92">
            <v>141.2414</v>
          </cell>
          <cell r="AF92">
            <v>136.15899999999999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224.75700000000001</v>
          </cell>
          <cell r="D93">
            <v>956.37400000000002</v>
          </cell>
          <cell r="E93">
            <v>697.38400000000001</v>
          </cell>
          <cell r="F93">
            <v>453.077</v>
          </cell>
          <cell r="G93">
            <v>0</v>
          </cell>
          <cell r="H93">
            <v>1</v>
          </cell>
          <cell r="I93">
            <v>40</v>
          </cell>
          <cell r="J93">
            <v>718.87</v>
          </cell>
          <cell r="K93">
            <v>-21.48599999999999</v>
          </cell>
          <cell r="L93">
            <v>60</v>
          </cell>
          <cell r="M93">
            <v>150</v>
          </cell>
          <cell r="O93">
            <v>104</v>
          </cell>
          <cell r="U93">
            <v>120</v>
          </cell>
          <cell r="V93">
            <v>100.45140000000001</v>
          </cell>
          <cell r="W93">
            <v>150</v>
          </cell>
          <cell r="X93">
            <v>9.2888401754480263</v>
          </cell>
          <cell r="Y93">
            <v>4.5104100092183881</v>
          </cell>
          <cell r="AB93">
            <v>195.12700000000001</v>
          </cell>
          <cell r="AC93">
            <v>0</v>
          </cell>
          <cell r="AD93">
            <v>89.533600000000007</v>
          </cell>
          <cell r="AE93">
            <v>100.90700000000001</v>
          </cell>
          <cell r="AF93">
            <v>85.534000000000006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34</v>
          </cell>
          <cell r="D94">
            <v>187</v>
          </cell>
          <cell r="E94">
            <v>190</v>
          </cell>
          <cell r="F94">
            <v>30</v>
          </cell>
          <cell r="G94">
            <v>0</v>
          </cell>
          <cell r="H94">
            <v>0.4</v>
          </cell>
          <cell r="I94">
            <v>40</v>
          </cell>
          <cell r="J94">
            <v>196</v>
          </cell>
          <cell r="K94">
            <v>-6</v>
          </cell>
          <cell r="L94">
            <v>20</v>
          </cell>
          <cell r="M94">
            <v>0</v>
          </cell>
          <cell r="O94">
            <v>64</v>
          </cell>
          <cell r="V94">
            <v>5.6</v>
          </cell>
          <cell r="X94">
            <v>8.9285714285714288</v>
          </cell>
          <cell r="Y94">
            <v>5.3571428571428577</v>
          </cell>
          <cell r="AB94">
            <v>162</v>
          </cell>
          <cell r="AC94">
            <v>0</v>
          </cell>
          <cell r="AD94">
            <v>7.6</v>
          </cell>
          <cell r="AE94">
            <v>5.8</v>
          </cell>
          <cell r="AF94">
            <v>2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24</v>
          </cell>
          <cell r="D95">
            <v>156</v>
          </cell>
          <cell r="E95">
            <v>145</v>
          </cell>
          <cell r="F95">
            <v>35</v>
          </cell>
          <cell r="G95">
            <v>0</v>
          </cell>
          <cell r="H95">
            <v>0.6</v>
          </cell>
          <cell r="I95">
            <v>60</v>
          </cell>
          <cell r="J95">
            <v>148</v>
          </cell>
          <cell r="K95">
            <v>-3</v>
          </cell>
          <cell r="L95">
            <v>0</v>
          </cell>
          <cell r="M95">
            <v>10</v>
          </cell>
          <cell r="O95">
            <v>0</v>
          </cell>
          <cell r="V95">
            <v>5</v>
          </cell>
          <cell r="X95">
            <v>9</v>
          </cell>
          <cell r="Y95">
            <v>7</v>
          </cell>
          <cell r="AB95">
            <v>120</v>
          </cell>
          <cell r="AC95">
            <v>0</v>
          </cell>
          <cell r="AD95">
            <v>5.4</v>
          </cell>
          <cell r="AE95">
            <v>5.2</v>
          </cell>
          <cell r="AF95">
            <v>2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62</v>
          </cell>
          <cell r="D96">
            <v>120</v>
          </cell>
          <cell r="E96">
            <v>139</v>
          </cell>
          <cell r="F96">
            <v>43</v>
          </cell>
          <cell r="G96">
            <v>0</v>
          </cell>
          <cell r="H96">
            <v>0.6</v>
          </cell>
          <cell r="I96">
            <v>60</v>
          </cell>
          <cell r="J96">
            <v>139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V96">
            <v>3.8</v>
          </cell>
          <cell r="X96">
            <v>11.315789473684211</v>
          </cell>
          <cell r="Y96">
            <v>11.315789473684211</v>
          </cell>
          <cell r="AB96">
            <v>120</v>
          </cell>
          <cell r="AC96">
            <v>0</v>
          </cell>
          <cell r="AD96">
            <v>8.6</v>
          </cell>
          <cell r="AE96">
            <v>4.5999999999999996</v>
          </cell>
          <cell r="AF96">
            <v>1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66</v>
          </cell>
          <cell r="D97">
            <v>124</v>
          </cell>
          <cell r="E97">
            <v>154</v>
          </cell>
          <cell r="F97">
            <v>32</v>
          </cell>
          <cell r="G97">
            <v>0</v>
          </cell>
          <cell r="H97">
            <v>0.6</v>
          </cell>
          <cell r="I97">
            <v>60</v>
          </cell>
          <cell r="J97">
            <v>160</v>
          </cell>
          <cell r="K97">
            <v>-6</v>
          </cell>
          <cell r="L97">
            <v>0</v>
          </cell>
          <cell r="M97">
            <v>30</v>
          </cell>
          <cell r="O97">
            <v>0</v>
          </cell>
          <cell r="V97">
            <v>6.8</v>
          </cell>
          <cell r="X97">
            <v>9.117647058823529</v>
          </cell>
          <cell r="Y97">
            <v>4.7058823529411766</v>
          </cell>
          <cell r="AB97">
            <v>120</v>
          </cell>
          <cell r="AC97">
            <v>0</v>
          </cell>
          <cell r="AD97">
            <v>9</v>
          </cell>
          <cell r="AE97">
            <v>5.6</v>
          </cell>
          <cell r="AF97">
            <v>3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134.31100000000001</v>
          </cell>
          <cell r="D98">
            <v>853.51700000000005</v>
          </cell>
          <cell r="E98">
            <v>420.55</v>
          </cell>
          <cell r="F98">
            <v>244.94300000000001</v>
          </cell>
          <cell r="G98">
            <v>0</v>
          </cell>
          <cell r="H98">
            <v>1</v>
          </cell>
          <cell r="I98">
            <v>30</v>
          </cell>
          <cell r="J98">
            <v>418.24799999999999</v>
          </cell>
          <cell r="K98">
            <v>2.3020000000000209</v>
          </cell>
          <cell r="L98">
            <v>100</v>
          </cell>
          <cell r="M98">
            <v>110</v>
          </cell>
          <cell r="O98">
            <v>134</v>
          </cell>
          <cell r="U98">
            <v>40</v>
          </cell>
          <cell r="V98">
            <v>66.352400000000003</v>
          </cell>
          <cell r="W98">
            <v>100</v>
          </cell>
          <cell r="X98">
            <v>8.9664126693231889</v>
          </cell>
          <cell r="Y98">
            <v>3.6915469523332991</v>
          </cell>
          <cell r="AB98">
            <v>88.787999999999997</v>
          </cell>
          <cell r="AC98">
            <v>0</v>
          </cell>
          <cell r="AD98">
            <v>53.533000000000001</v>
          </cell>
          <cell r="AE98">
            <v>61.8962</v>
          </cell>
          <cell r="AF98">
            <v>42.966000000000001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187</v>
          </cell>
          <cell r="D99">
            <v>510</v>
          </cell>
          <cell r="E99">
            <v>167</v>
          </cell>
          <cell r="F99">
            <v>522</v>
          </cell>
          <cell r="G99">
            <v>0</v>
          </cell>
          <cell r="H99">
            <v>0.13</v>
          </cell>
          <cell r="I99">
            <v>150</v>
          </cell>
          <cell r="J99">
            <v>244</v>
          </cell>
          <cell r="K99">
            <v>-77</v>
          </cell>
          <cell r="L99">
            <v>0</v>
          </cell>
          <cell r="M99">
            <v>0</v>
          </cell>
          <cell r="O99">
            <v>20</v>
          </cell>
          <cell r="V99">
            <v>33.4</v>
          </cell>
          <cell r="X99">
            <v>15.62874251497006</v>
          </cell>
          <cell r="Y99">
            <v>15.62874251497006</v>
          </cell>
          <cell r="AB99">
            <v>0</v>
          </cell>
          <cell r="AC99">
            <v>0</v>
          </cell>
          <cell r="AD99">
            <v>28.8</v>
          </cell>
          <cell r="AE99">
            <v>43</v>
          </cell>
          <cell r="AF99">
            <v>20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102.524</v>
          </cell>
          <cell r="D100">
            <v>70.195999999999998</v>
          </cell>
          <cell r="E100">
            <v>97.26</v>
          </cell>
          <cell r="F100">
            <v>75.459999999999994</v>
          </cell>
          <cell r="G100">
            <v>0</v>
          </cell>
          <cell r="H100">
            <v>1</v>
          </cell>
          <cell r="I100">
            <v>50</v>
          </cell>
          <cell r="J100">
            <v>92.507000000000005</v>
          </cell>
          <cell r="K100">
            <v>4.7530000000000001</v>
          </cell>
          <cell r="L100">
            <v>0</v>
          </cell>
          <cell r="M100">
            <v>30</v>
          </cell>
          <cell r="O100">
            <v>0</v>
          </cell>
          <cell r="V100">
            <v>12.971</v>
          </cell>
          <cell r="W100">
            <v>20</v>
          </cell>
          <cell r="X100">
            <v>9.6723460026212322</v>
          </cell>
          <cell r="Y100">
            <v>5.8175930922827845</v>
          </cell>
          <cell r="AB100">
            <v>32.405000000000001</v>
          </cell>
          <cell r="AC100">
            <v>0</v>
          </cell>
          <cell r="AD100">
            <v>15.702199999999999</v>
          </cell>
          <cell r="AE100">
            <v>13.8202</v>
          </cell>
          <cell r="AF100">
            <v>6.8339999999999996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318.36599999999999</v>
          </cell>
          <cell r="D101">
            <v>105.941</v>
          </cell>
          <cell r="E101">
            <v>240.03399999999999</v>
          </cell>
          <cell r="F101">
            <v>181.59100000000001</v>
          </cell>
          <cell r="G101">
            <v>0</v>
          </cell>
          <cell r="H101">
            <v>1</v>
          </cell>
          <cell r="I101">
            <v>50</v>
          </cell>
          <cell r="J101">
            <v>235.20699999999999</v>
          </cell>
          <cell r="K101">
            <v>4.8269999999999982</v>
          </cell>
          <cell r="L101">
            <v>50</v>
          </cell>
          <cell r="M101">
            <v>40</v>
          </cell>
          <cell r="O101">
            <v>30</v>
          </cell>
          <cell r="U101">
            <v>60</v>
          </cell>
          <cell r="V101">
            <v>41.5764</v>
          </cell>
          <cell r="W101">
            <v>60</v>
          </cell>
          <cell r="X101">
            <v>9.4185884299746974</v>
          </cell>
          <cell r="Y101">
            <v>4.3676460684426743</v>
          </cell>
          <cell r="AB101">
            <v>32.152000000000001</v>
          </cell>
          <cell r="AC101">
            <v>0</v>
          </cell>
          <cell r="AD101">
            <v>51.851399999999998</v>
          </cell>
          <cell r="AE101">
            <v>30.02</v>
          </cell>
          <cell r="AF101">
            <v>30.864000000000001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2</v>
          </cell>
          <cell r="D102">
            <v>385</v>
          </cell>
          <cell r="E102">
            <v>291</v>
          </cell>
          <cell r="F102">
            <v>94</v>
          </cell>
          <cell r="G102">
            <v>0</v>
          </cell>
          <cell r="H102">
            <v>0.6</v>
          </cell>
          <cell r="I102">
            <v>60</v>
          </cell>
          <cell r="J102">
            <v>322</v>
          </cell>
          <cell r="K102">
            <v>-31</v>
          </cell>
          <cell r="L102">
            <v>50</v>
          </cell>
          <cell r="M102">
            <v>60</v>
          </cell>
          <cell r="O102">
            <v>0</v>
          </cell>
          <cell r="T102">
            <v>30</v>
          </cell>
          <cell r="U102">
            <v>50</v>
          </cell>
          <cell r="V102">
            <v>34.200000000000003</v>
          </cell>
          <cell r="W102">
            <v>50</v>
          </cell>
          <cell r="X102">
            <v>9.7660818713450279</v>
          </cell>
          <cell r="Y102">
            <v>2.7485380116959064</v>
          </cell>
          <cell r="AB102">
            <v>120</v>
          </cell>
          <cell r="AC102">
            <v>0</v>
          </cell>
          <cell r="AD102">
            <v>17.2</v>
          </cell>
          <cell r="AE102">
            <v>27.6</v>
          </cell>
          <cell r="AF102">
            <v>32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21</v>
          </cell>
          <cell r="D103">
            <v>367</v>
          </cell>
          <cell r="E103">
            <v>326</v>
          </cell>
          <cell r="F103">
            <v>57</v>
          </cell>
          <cell r="G103">
            <v>0</v>
          </cell>
          <cell r="H103">
            <v>0.6</v>
          </cell>
          <cell r="I103">
            <v>60</v>
          </cell>
          <cell r="J103">
            <v>350</v>
          </cell>
          <cell r="K103">
            <v>-24</v>
          </cell>
          <cell r="L103">
            <v>120</v>
          </cell>
          <cell r="M103">
            <v>120</v>
          </cell>
          <cell r="O103">
            <v>40</v>
          </cell>
          <cell r="U103">
            <v>50</v>
          </cell>
          <cell r="V103">
            <v>43.6</v>
          </cell>
          <cell r="W103">
            <v>60</v>
          </cell>
          <cell r="X103">
            <v>9.3348623853211006</v>
          </cell>
          <cell r="Y103">
            <v>1.3073394495412844</v>
          </cell>
          <cell r="AB103">
            <v>108</v>
          </cell>
          <cell r="AC103">
            <v>0</v>
          </cell>
          <cell r="AD103">
            <v>21.6</v>
          </cell>
          <cell r="AE103">
            <v>27.6</v>
          </cell>
          <cell r="AF103">
            <v>16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247</v>
          </cell>
          <cell r="D104">
            <v>184</v>
          </cell>
          <cell r="E104">
            <v>221</v>
          </cell>
          <cell r="F104">
            <v>187</v>
          </cell>
          <cell r="G104">
            <v>0</v>
          </cell>
          <cell r="H104">
            <v>0.13</v>
          </cell>
          <cell r="I104">
            <v>150</v>
          </cell>
          <cell r="J104">
            <v>236</v>
          </cell>
          <cell r="K104">
            <v>-15</v>
          </cell>
          <cell r="L104">
            <v>0</v>
          </cell>
          <cell r="M104">
            <v>100</v>
          </cell>
          <cell r="O104">
            <v>20</v>
          </cell>
          <cell r="U104">
            <v>200</v>
          </cell>
          <cell r="V104">
            <v>44.2</v>
          </cell>
          <cell r="W104">
            <v>100</v>
          </cell>
          <cell r="X104">
            <v>13.280542986425338</v>
          </cell>
          <cell r="Y104">
            <v>4.2307692307692308</v>
          </cell>
          <cell r="AB104">
            <v>0</v>
          </cell>
          <cell r="AC104">
            <v>0</v>
          </cell>
          <cell r="AD104">
            <v>24.4</v>
          </cell>
          <cell r="AE104">
            <v>39.799999999999997</v>
          </cell>
          <cell r="AF104">
            <v>25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1652</v>
          </cell>
          <cell r="D105">
            <v>2732</v>
          </cell>
          <cell r="E105">
            <v>2268</v>
          </cell>
          <cell r="F105">
            <v>1292</v>
          </cell>
          <cell r="G105">
            <v>0</v>
          </cell>
          <cell r="H105">
            <v>0.28000000000000003</v>
          </cell>
          <cell r="I105">
            <v>35</v>
          </cell>
          <cell r="J105">
            <v>2318</v>
          </cell>
          <cell r="K105">
            <v>-50</v>
          </cell>
          <cell r="L105">
            <v>1000</v>
          </cell>
          <cell r="M105">
            <v>600</v>
          </cell>
          <cell r="O105">
            <v>760</v>
          </cell>
          <cell r="U105">
            <v>500</v>
          </cell>
          <cell r="V105">
            <v>453.6</v>
          </cell>
          <cell r="W105">
            <v>800</v>
          </cell>
          <cell r="X105">
            <v>9.2416225749559082</v>
          </cell>
          <cell r="Y105">
            <v>2.8483245149911816</v>
          </cell>
          <cell r="AB105">
            <v>0</v>
          </cell>
          <cell r="AC105">
            <v>0</v>
          </cell>
          <cell r="AD105">
            <v>469.2</v>
          </cell>
          <cell r="AE105">
            <v>396</v>
          </cell>
          <cell r="AF105">
            <v>417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1373</v>
          </cell>
          <cell r="D106">
            <v>169</v>
          </cell>
          <cell r="E106">
            <v>845</v>
          </cell>
          <cell r="F106">
            <v>680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855</v>
          </cell>
          <cell r="K106">
            <v>-10</v>
          </cell>
          <cell r="L106">
            <v>100</v>
          </cell>
          <cell r="M106">
            <v>150</v>
          </cell>
          <cell r="O106">
            <v>216</v>
          </cell>
          <cell r="U106">
            <v>200</v>
          </cell>
          <cell r="V106">
            <v>141.80000000000001</v>
          </cell>
          <cell r="W106">
            <v>150</v>
          </cell>
          <cell r="X106">
            <v>9.0267983074753158</v>
          </cell>
          <cell r="Y106">
            <v>4.795486600846262</v>
          </cell>
          <cell r="AB106">
            <v>136</v>
          </cell>
          <cell r="AC106">
            <v>0</v>
          </cell>
          <cell r="AD106">
            <v>186.6</v>
          </cell>
          <cell r="AE106">
            <v>141.4</v>
          </cell>
          <cell r="AF106">
            <v>120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243</v>
          </cell>
          <cell r="D107">
            <v>1389</v>
          </cell>
          <cell r="E107">
            <v>880</v>
          </cell>
          <cell r="F107">
            <v>735</v>
          </cell>
          <cell r="G107">
            <v>0</v>
          </cell>
          <cell r="H107">
            <v>0.33</v>
          </cell>
          <cell r="I107">
            <v>60</v>
          </cell>
          <cell r="J107">
            <v>926</v>
          </cell>
          <cell r="K107">
            <v>-46</v>
          </cell>
          <cell r="L107">
            <v>120</v>
          </cell>
          <cell r="M107">
            <v>100</v>
          </cell>
          <cell r="O107">
            <v>116</v>
          </cell>
          <cell r="U107">
            <v>200</v>
          </cell>
          <cell r="V107">
            <v>148.80000000000001</v>
          </cell>
          <cell r="W107">
            <v>200</v>
          </cell>
          <cell r="X107">
            <v>9.1061827956989241</v>
          </cell>
          <cell r="Y107">
            <v>4.939516129032258</v>
          </cell>
          <cell r="AB107">
            <v>136</v>
          </cell>
          <cell r="AC107">
            <v>0</v>
          </cell>
          <cell r="AD107">
            <v>145.19999999999999</v>
          </cell>
          <cell r="AE107">
            <v>156.4</v>
          </cell>
          <cell r="AF107">
            <v>139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215</v>
          </cell>
          <cell r="D108">
            <v>987</v>
          </cell>
          <cell r="E108">
            <v>480</v>
          </cell>
          <cell r="F108">
            <v>710</v>
          </cell>
          <cell r="G108">
            <v>0</v>
          </cell>
          <cell r="H108">
            <v>0.35</v>
          </cell>
          <cell r="I108" t="e">
            <v>#N/A</v>
          </cell>
          <cell r="J108">
            <v>492</v>
          </cell>
          <cell r="K108">
            <v>-12</v>
          </cell>
          <cell r="L108">
            <v>0</v>
          </cell>
          <cell r="M108">
            <v>0</v>
          </cell>
          <cell r="O108">
            <v>0</v>
          </cell>
          <cell r="U108">
            <v>50</v>
          </cell>
          <cell r="V108">
            <v>96</v>
          </cell>
          <cell r="W108">
            <v>100</v>
          </cell>
          <cell r="X108">
            <v>8.9583333333333339</v>
          </cell>
          <cell r="Y108">
            <v>7.395833333333333</v>
          </cell>
          <cell r="AB108">
            <v>0</v>
          </cell>
          <cell r="AC108">
            <v>0</v>
          </cell>
          <cell r="AD108">
            <v>82</v>
          </cell>
          <cell r="AE108">
            <v>127.8</v>
          </cell>
          <cell r="AF108">
            <v>66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-426</v>
          </cell>
          <cell r="D109">
            <v>1282</v>
          </cell>
          <cell r="E109">
            <v>1241</v>
          </cell>
          <cell r="F109">
            <v>-428</v>
          </cell>
          <cell r="G109" t="str">
            <v>ак</v>
          </cell>
          <cell r="H109">
            <v>0</v>
          </cell>
          <cell r="I109">
            <v>0</v>
          </cell>
          <cell r="J109">
            <v>1296</v>
          </cell>
          <cell r="K109">
            <v>-55</v>
          </cell>
          <cell r="L109">
            <v>0</v>
          </cell>
          <cell r="M109">
            <v>0</v>
          </cell>
          <cell r="O109">
            <v>0</v>
          </cell>
          <cell r="V109">
            <v>248.2</v>
          </cell>
          <cell r="X109">
            <v>-1.7244157937147462</v>
          </cell>
          <cell r="Y109">
            <v>-1.7244157937147462</v>
          </cell>
          <cell r="AB109">
            <v>0</v>
          </cell>
          <cell r="AC109">
            <v>0</v>
          </cell>
          <cell r="AD109">
            <v>259.60000000000002</v>
          </cell>
          <cell r="AE109">
            <v>140.80000000000001</v>
          </cell>
          <cell r="AF109">
            <v>216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-169.501</v>
          </cell>
          <cell r="D110">
            <v>548.22900000000004</v>
          </cell>
          <cell r="E110">
            <v>455.26299999999998</v>
          </cell>
          <cell r="F110">
            <v>-84.715000000000003</v>
          </cell>
          <cell r="G110" t="str">
            <v>ак</v>
          </cell>
          <cell r="H110">
            <v>0</v>
          </cell>
          <cell r="I110">
            <v>0</v>
          </cell>
          <cell r="J110">
            <v>517.08100000000002</v>
          </cell>
          <cell r="K110">
            <v>-61.81800000000004</v>
          </cell>
          <cell r="L110">
            <v>0</v>
          </cell>
          <cell r="M110">
            <v>0</v>
          </cell>
          <cell r="O110">
            <v>0</v>
          </cell>
          <cell r="V110">
            <v>91.052599999999998</v>
          </cell>
          <cell r="X110">
            <v>-0.93039627643801504</v>
          </cell>
          <cell r="Y110">
            <v>-0.93039627643801504</v>
          </cell>
          <cell r="AB110">
            <v>0</v>
          </cell>
          <cell r="AC110">
            <v>0</v>
          </cell>
          <cell r="AD110">
            <v>97.947199999999995</v>
          </cell>
          <cell r="AE110">
            <v>56.5184</v>
          </cell>
          <cell r="AF110">
            <v>84.62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-84.451999999999998</v>
          </cell>
          <cell r="D111">
            <v>271.88099999999997</v>
          </cell>
          <cell r="E111">
            <v>225.84899999999999</v>
          </cell>
          <cell r="F111">
            <v>-54.186</v>
          </cell>
          <cell r="G111" t="str">
            <v>ак</v>
          </cell>
          <cell r="H111">
            <v>0</v>
          </cell>
          <cell r="I111">
            <v>0</v>
          </cell>
          <cell r="J111">
            <v>248.59</v>
          </cell>
          <cell r="K111">
            <v>-22.741000000000014</v>
          </cell>
          <cell r="L111">
            <v>0</v>
          </cell>
          <cell r="M111">
            <v>0</v>
          </cell>
          <cell r="O111">
            <v>0</v>
          </cell>
          <cell r="V111">
            <v>45.169799999999995</v>
          </cell>
          <cell r="X111">
            <v>-1.1996068169440646</v>
          </cell>
          <cell r="Y111">
            <v>-1.1996068169440646</v>
          </cell>
          <cell r="AB111">
            <v>0</v>
          </cell>
          <cell r="AC111">
            <v>0</v>
          </cell>
          <cell r="AD111">
            <v>47.886399999999995</v>
          </cell>
          <cell r="AE111">
            <v>24.6038</v>
          </cell>
          <cell r="AF111">
            <v>25.698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-92</v>
          </cell>
          <cell r="D112">
            <v>299</v>
          </cell>
          <cell r="E112">
            <v>362</v>
          </cell>
          <cell r="F112">
            <v>-167</v>
          </cell>
          <cell r="G112" t="str">
            <v>ак</v>
          </cell>
          <cell r="H112">
            <v>0</v>
          </cell>
          <cell r="I112">
            <v>0</v>
          </cell>
          <cell r="J112">
            <v>376</v>
          </cell>
          <cell r="K112">
            <v>-14</v>
          </cell>
          <cell r="L112">
            <v>0</v>
          </cell>
          <cell r="M112">
            <v>0</v>
          </cell>
          <cell r="O112">
            <v>0</v>
          </cell>
          <cell r="V112">
            <v>72.400000000000006</v>
          </cell>
          <cell r="X112">
            <v>-2.3066298342541436</v>
          </cell>
          <cell r="Y112">
            <v>-2.3066298342541436</v>
          </cell>
          <cell r="AB112">
            <v>0</v>
          </cell>
          <cell r="AC112">
            <v>0</v>
          </cell>
          <cell r="AD112">
            <v>51.6</v>
          </cell>
          <cell r="AE112">
            <v>28</v>
          </cell>
          <cell r="AF112">
            <v>59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-45</v>
          </cell>
          <cell r="D113">
            <v>285</v>
          </cell>
          <cell r="E113">
            <v>365</v>
          </cell>
          <cell r="F113">
            <v>-136</v>
          </cell>
          <cell r="G113" t="str">
            <v>ак</v>
          </cell>
          <cell r="H113">
            <v>0</v>
          </cell>
          <cell r="I113">
            <v>0</v>
          </cell>
          <cell r="J113">
            <v>378</v>
          </cell>
          <cell r="K113">
            <v>-13</v>
          </cell>
          <cell r="L113">
            <v>0</v>
          </cell>
          <cell r="M113">
            <v>0</v>
          </cell>
          <cell r="O113">
            <v>0</v>
          </cell>
          <cell r="V113">
            <v>73</v>
          </cell>
          <cell r="X113">
            <v>-1.8630136986301369</v>
          </cell>
          <cell r="Y113">
            <v>-1.8630136986301369</v>
          </cell>
          <cell r="AB113">
            <v>0</v>
          </cell>
          <cell r="AC113">
            <v>0</v>
          </cell>
          <cell r="AD113">
            <v>0</v>
          </cell>
          <cell r="AE113">
            <v>9</v>
          </cell>
          <cell r="AF113">
            <v>41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305.89</v>
          </cell>
        </row>
        <row r="8">
          <cell r="A8" t="str">
            <v xml:space="preserve"> 021  Колбаса Вязанка с индейкой, вектор 0,45 кг, ПОКОМ</v>
          </cell>
          <cell r="D8">
            <v>24</v>
          </cell>
        </row>
        <row r="9">
          <cell r="A9" t="str">
            <v xml:space="preserve"> 064  Колбаса Молочная Дугушка, вектор 0,4 кг, ТМ Стародворье  ПОКОМ</v>
          </cell>
          <cell r="D9">
            <v>102</v>
          </cell>
        </row>
        <row r="10">
          <cell r="A10" t="str">
            <v xml:space="preserve"> 217  Колбаса Докторская Дугушка, ВЕС, НЕ ГОСТ, ТМ Стародворье ПОКОМ</v>
          </cell>
          <cell r="D10">
            <v>805.02300000000002</v>
          </cell>
        </row>
        <row r="11">
          <cell r="A11" t="str">
            <v xml:space="preserve"> 222  Колбаса Докторская стародворская, ВЕС, ВсхЗв   ПОКОМ</v>
          </cell>
          <cell r="D11">
            <v>64.251999999999995</v>
          </cell>
        </row>
        <row r="12">
          <cell r="A12" t="str">
            <v xml:space="preserve"> 235  Колбаса Особая ТМ Особый рецепт, ВЕС, ТМ Стародворье ПОКОМ</v>
          </cell>
          <cell r="D12">
            <v>3013.52</v>
          </cell>
        </row>
        <row r="13">
          <cell r="A13" t="str">
            <v xml:space="preserve"> 242  Колбаса Сервелат ЗАПЕЧ.Дугушка ТМ Стародворье, вектор, в/к     ПОКОМ</v>
          </cell>
          <cell r="D13">
            <v>506.45600000000002</v>
          </cell>
        </row>
        <row r="14">
          <cell r="A14" t="str">
            <v xml:space="preserve"> 248  Сардельки Сочные ТМ Особый рецепт,   ПОКОМ</v>
          </cell>
          <cell r="D14">
            <v>60.499000000000002</v>
          </cell>
        </row>
        <row r="15">
          <cell r="A15" t="str">
            <v xml:space="preserve"> 257  Сосиски Молочные оригинальные ТМ Особый рецепт, ВЕС.   ПОКОМ</v>
          </cell>
          <cell r="D15">
            <v>309.41399999999999</v>
          </cell>
        </row>
        <row r="16">
          <cell r="A16" t="str">
            <v xml:space="preserve"> 263  Шпикачки Стародворские, ВЕС.  ПОКОМ</v>
          </cell>
          <cell r="D16">
            <v>31.858000000000001</v>
          </cell>
        </row>
        <row r="17">
          <cell r="A17" t="str">
            <v xml:space="preserve"> 273  Сосиски Сочинки с сочной грудинкой, МГС 0.4кг,   ПОКОМ</v>
          </cell>
          <cell r="D17">
            <v>36</v>
          </cell>
        </row>
        <row r="18">
          <cell r="A18" t="str">
            <v xml:space="preserve"> 276  Колбаса Сливушка ТМ Вязанка в оболочке полиамид 0,45 кг  ПОКОМ</v>
          </cell>
          <cell r="D18">
            <v>60</v>
          </cell>
        </row>
        <row r="19">
          <cell r="A19" t="str">
            <v xml:space="preserve"> 283  Сосиски Сочинки, ВЕС, ТМ Стародворье ПОКОМ</v>
          </cell>
          <cell r="D19">
            <v>52.497999999999998</v>
          </cell>
        </row>
        <row r="20">
          <cell r="A20" t="str">
            <v xml:space="preserve"> 297  Колбаса Мясорубская с рубленой грудинкой ВЕС ТМ Стародворье  ПОКОМ</v>
          </cell>
          <cell r="D20">
            <v>21.547000000000001</v>
          </cell>
        </row>
        <row r="21">
          <cell r="A21" t="str">
            <v xml:space="preserve"> 301  Сосиски Сочинки по-баварски с сыром,  0.4кг, ТМ Стародворье  ПОКОМ</v>
          </cell>
          <cell r="D21">
            <v>42</v>
          </cell>
        </row>
        <row r="22">
          <cell r="A22" t="str">
            <v xml:space="preserve"> 302  Сосиски Сочинки по-баварски,  0.4кг, ТМ Стародворье  ПОКОМ</v>
          </cell>
          <cell r="D22">
            <v>102</v>
          </cell>
        </row>
        <row r="23">
          <cell r="A23" t="str">
            <v xml:space="preserve"> 318  Сосиски Датские ТМ Зареченские, ВЕС  ПОКОМ</v>
          </cell>
          <cell r="D23">
            <v>1414.3389999999999</v>
          </cell>
        </row>
        <row r="24">
          <cell r="A24" t="str">
            <v xml:space="preserve"> 330  Колбаса вареная Филейская ТМ Вязанка ТС Классическая ВЕС  ПОКОМ</v>
          </cell>
          <cell r="D24">
            <v>808.14499999999998</v>
          </cell>
        </row>
        <row r="25">
          <cell r="A25" t="str">
            <v xml:space="preserve"> 331  Сосиски Сочинки по-баварски ВЕС ТМ Стародворье  Поком</v>
          </cell>
          <cell r="D25">
            <v>35.914999999999999</v>
          </cell>
        </row>
        <row r="26">
          <cell r="A26" t="str">
            <v xml:space="preserve"> 344  Колбаса Сочинка по-европейски с сочной грудинкой ТМ Стародворье, ВЕС ПОКОМ</v>
          </cell>
          <cell r="D26">
            <v>407.36099999999999</v>
          </cell>
        </row>
        <row r="27">
          <cell r="A27" t="str">
            <v xml:space="preserve"> 345  Колбаса Сочинка по-фински с сочным окроком ТМ Стародворье ВЕС ПОКОМ</v>
          </cell>
          <cell r="D27">
            <v>254.47900000000001</v>
          </cell>
        </row>
        <row r="28">
          <cell r="A28" t="str">
            <v xml:space="preserve"> 346  Колбаса Сочинка зернистая с сочной грудинкой ТМ Стародворье.ВЕС ПОКОМ</v>
          </cell>
          <cell r="D28">
            <v>505.21699999999998</v>
          </cell>
        </row>
        <row r="29">
          <cell r="A29" t="str">
            <v xml:space="preserve"> 347  Колбаса Сочинка рубленая с сочным окороком ТМ Стародворье ВЕС ПОКОМ</v>
          </cell>
          <cell r="D29">
            <v>407.72800000000001</v>
          </cell>
        </row>
        <row r="30">
          <cell r="A30" t="str">
            <v xml:space="preserve"> 364  Сардельки Филейские Вязанка ВЕС NDX ТМ Вязанка  ПОКОМ</v>
          </cell>
          <cell r="D30">
            <v>64.192999999999998</v>
          </cell>
        </row>
        <row r="31">
          <cell r="A31" t="str">
            <v xml:space="preserve"> 397  Ветчина Дугушка ТМ Стародворье ТС Дугушка в полиамидной оболочке 0,6 кг. ПОКОМ</v>
          </cell>
          <cell r="D31">
            <v>36</v>
          </cell>
        </row>
        <row r="32">
          <cell r="A32" t="str">
            <v xml:space="preserve"> 408  Ветчина Сливушка с индейкой ТМ Вязанка, 0,4кг  ПОКОМ</v>
          </cell>
          <cell r="D32">
            <v>54</v>
          </cell>
        </row>
        <row r="33">
          <cell r="A33" t="str">
            <v xml:space="preserve"> 409  Ветчина Балыкбургская ТМ Баварушка  в оболочке фиброуз в/у 0,42 кг ПОКОМ</v>
          </cell>
          <cell r="D33">
            <v>54</v>
          </cell>
        </row>
        <row r="34">
          <cell r="A34" t="str">
            <v>Итого</v>
          </cell>
          <cell r="D34">
            <v>9578.3340000000007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378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486</v>
          </cell>
        </row>
        <row r="9">
          <cell r="A9" t="str">
            <v xml:space="preserve"> 092  Сосиски Баварские с сыром,  0.42кг,ПОКОМ</v>
          </cell>
          <cell r="D9">
            <v>3300</v>
          </cell>
        </row>
        <row r="10">
          <cell r="A10" t="str">
            <v xml:space="preserve"> 096  Сосиски Баварские,  0.42кг,ПОКОМ</v>
          </cell>
          <cell r="D10">
            <v>4560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4480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340</v>
          </cell>
        </row>
        <row r="13">
          <cell r="A13" t="str">
            <v>Готовые чебупели с ветчиной и сыром Горячая штучка 0,3кг зам  ПОКОМ</v>
          </cell>
          <cell r="D13">
            <v>36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816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384</v>
          </cell>
        </row>
        <row r="16">
          <cell r="A16" t="str">
            <v>Пельмени Бигбули с мясом, Горячая штучка 0,9кг  ПОКОМ</v>
          </cell>
          <cell r="D16">
            <v>1400</v>
          </cell>
        </row>
        <row r="17">
          <cell r="A17" t="str">
            <v>Хотстеры ТМ Горячая штучка ТС Хотстеры 0,25 кг зам  ПОКОМ</v>
          </cell>
          <cell r="D17">
            <v>1056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600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600</v>
          </cell>
        </row>
        <row r="20">
          <cell r="A20" t="str">
            <v>Итого</v>
          </cell>
          <cell r="D20">
            <v>18436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15.11.2023 - 15.11.2023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9.8840000000000003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193.24299999999999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108.456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432.93400000000003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25.558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226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892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47</v>
          </cell>
        </row>
        <row r="23">
          <cell r="A23" t="str">
            <v xml:space="preserve"> 068  Колбаса Особая ТМ Особый рецепт, 0,5 кг, ПОКОМ</v>
          </cell>
          <cell r="D23">
            <v>20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37</v>
          </cell>
        </row>
        <row r="27">
          <cell r="A27" t="str">
            <v xml:space="preserve"> 092  Сосиски Баварские с сыром,  0.42кг,ПОКОМ</v>
          </cell>
          <cell r="D27">
            <v>833</v>
          </cell>
        </row>
        <row r="28">
          <cell r="A28" t="str">
            <v xml:space="preserve"> 096  Сосиски Баварские,  0.42кг,ПОКОМ</v>
          </cell>
          <cell r="D28">
            <v>1104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268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82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303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139.21299999999999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1156.404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126.718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173.73400000000001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61.43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2596.8470000000002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17.52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14.038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127.434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612.25300000000004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993.71699999999998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71.272999999999996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86.206999999999994</v>
          </cell>
        </row>
        <row r="46">
          <cell r="A46" t="str">
            <v xml:space="preserve"> 240  Колбаса Салями охотничья, ВЕС. ПОКОМ</v>
          </cell>
          <cell r="D46">
            <v>16.119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117.804</v>
          </cell>
        </row>
        <row r="48">
          <cell r="A48" t="str">
            <v xml:space="preserve"> 243  Колбаса Сервелат Зернистый, ВЕС.  ПОКОМ</v>
          </cell>
          <cell r="D48">
            <v>4.8940000000000001</v>
          </cell>
        </row>
        <row r="49">
          <cell r="A49" t="str">
            <v xml:space="preserve"> 247  Сардельки Нежные, ВЕС.  ПОКОМ</v>
          </cell>
          <cell r="D49">
            <v>42.332000000000001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44.893999999999998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257.68799999999999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11.785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24.263000000000002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15.739000000000001</v>
          </cell>
        </row>
        <row r="55">
          <cell r="A55" t="str">
            <v xml:space="preserve"> 263  Шпикачки Стародворские, ВЕС.  ПОКОМ</v>
          </cell>
          <cell r="D55">
            <v>27.518999999999998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124.57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86.013999999999996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121.011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390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728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741</v>
          </cell>
        </row>
        <row r="62">
          <cell r="A62" t="str">
            <v xml:space="preserve"> 283  Сосиски Сочинки, ВЕС, ТМ Стародворье ПОКОМ</v>
          </cell>
          <cell r="D62">
            <v>136.982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268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44.058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770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941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7.1269999999999998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18.030999999999999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317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240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36.856000000000002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16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138.01599999999999</v>
          </cell>
        </row>
        <row r="76">
          <cell r="A76" t="str">
            <v xml:space="preserve"> 316  Колбаса Нежная ТМ Зареченские ВЕС  ПОКОМ</v>
          </cell>
          <cell r="D76">
            <v>22.562000000000001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4.3310000000000004</v>
          </cell>
        </row>
        <row r="78">
          <cell r="A78" t="str">
            <v xml:space="preserve"> 318  Сосиски Датские ТМ Зареченские, ВЕС  ПОКОМ</v>
          </cell>
          <cell r="D78">
            <v>352.47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649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864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208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1.036</v>
          </cell>
        </row>
        <row r="83">
          <cell r="A83" t="str">
            <v xml:space="preserve"> 328  Сардельки Сочинки Стародворье ТМ  0,4 кг ПОКОМ</v>
          </cell>
          <cell r="D83">
            <v>85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89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320.93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3.9729999999999999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76</v>
          </cell>
        </row>
        <row r="88">
          <cell r="A88" t="str">
            <v xml:space="preserve"> 335  Колбаса Сливушка ТМ Вязанка. ВЕС.  ПОКОМ </v>
          </cell>
          <cell r="D88">
            <v>18.975999999999999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783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541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99.375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77.498999999999995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143.00700000000001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119.831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9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7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56.276000000000003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42</v>
          </cell>
        </row>
        <row r="101">
          <cell r="A101" t="str">
            <v xml:space="preserve"> 372  Ветчина Сочинка ТМ Стародворье. ВЕС ПОКОМ</v>
          </cell>
          <cell r="D101">
            <v>16.22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63.671999999999997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45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52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43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434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157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149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90</v>
          </cell>
        </row>
        <row r="110">
          <cell r="A110" t="str">
            <v>3215 ВЕТЧ.МЯСНАЯ Папа может п/о 0.4кг 8шт.    ОСТАНКИНО</v>
          </cell>
          <cell r="D110">
            <v>57</v>
          </cell>
        </row>
        <row r="111">
          <cell r="A111" t="str">
            <v>3812 СОЧНЫЕ сос п/о мгс 2*2  ОСТАНКИНО</v>
          </cell>
          <cell r="D111">
            <v>430.18599999999998</v>
          </cell>
        </row>
        <row r="112">
          <cell r="A112" t="str">
            <v>4063 МЯСНАЯ Папа может вар п/о_Л   ОСТАНКИНО</v>
          </cell>
          <cell r="D112">
            <v>423.839</v>
          </cell>
        </row>
        <row r="113">
          <cell r="A113" t="str">
            <v>4117 ЭКСТРА Папа может с/к в/у_Л   ОСТАНКИНО</v>
          </cell>
          <cell r="D113">
            <v>10.529</v>
          </cell>
        </row>
        <row r="114">
          <cell r="A114" t="str">
            <v>4574 Мясная со шпиком Папа может вар п/о ОСТАНКИНО</v>
          </cell>
          <cell r="D114">
            <v>28.164999999999999</v>
          </cell>
        </row>
        <row r="115">
          <cell r="A115" t="str">
            <v>4614 ВЕТЧ.ЛЮБИТЕЛЬСКАЯ п/о _ ОСТАНКИНО</v>
          </cell>
          <cell r="D115">
            <v>68.462000000000003</v>
          </cell>
        </row>
        <row r="116">
          <cell r="A116" t="str">
            <v>4813 ФИЛЕЙНАЯ Папа может вар п/о_Л   ОСТАНКИНО</v>
          </cell>
          <cell r="D116">
            <v>63.466000000000001</v>
          </cell>
        </row>
        <row r="117">
          <cell r="A117" t="str">
            <v>4993 САЛЯМИ ИТАЛЬЯНСКАЯ с/к в/у 1/250*8_120c ОСТАНКИНО</v>
          </cell>
          <cell r="D117">
            <v>110</v>
          </cell>
        </row>
        <row r="118">
          <cell r="A118" t="str">
            <v>5246 ДОКТОРСКАЯ ПРЕМИУМ вар б/о мгс_30с ОСТАНКИНО</v>
          </cell>
          <cell r="D118">
            <v>2.9929999999999999</v>
          </cell>
        </row>
        <row r="119">
          <cell r="A119" t="str">
            <v>5247 РУССКАЯ ПРЕМИУМ вар б/о мгс_30с ОСТАНКИНО</v>
          </cell>
          <cell r="D119">
            <v>14.867000000000001</v>
          </cell>
        </row>
        <row r="120">
          <cell r="A120" t="str">
            <v>5336 ОСОБАЯ вар п/о  ОСТАНКИНО</v>
          </cell>
          <cell r="D120">
            <v>36.003</v>
          </cell>
        </row>
        <row r="121">
          <cell r="A121" t="str">
            <v>5337 ОСОБАЯ СО ШПИКОМ вар п/о  ОСТАНКИНО</v>
          </cell>
          <cell r="D121">
            <v>9.9359999999999999</v>
          </cell>
        </row>
        <row r="122">
          <cell r="A122" t="str">
            <v>5341 СЕРВЕЛАТ ОХОТНИЧИЙ в/к в/у  ОСТАНКИНО</v>
          </cell>
          <cell r="D122">
            <v>79.037999999999997</v>
          </cell>
        </row>
        <row r="123">
          <cell r="A123" t="str">
            <v>5483 ЭКСТРА Папа может с/к в/у 1/250 8шт.   ОСТАНКИНО</v>
          </cell>
          <cell r="D123">
            <v>171</v>
          </cell>
        </row>
        <row r="124">
          <cell r="A124" t="str">
            <v>5544 Сервелат Финский в/к в/у_45с НОВАЯ ОСТАНКИНО</v>
          </cell>
          <cell r="D124">
            <v>186.49700000000001</v>
          </cell>
        </row>
        <row r="125">
          <cell r="A125" t="str">
            <v>5682 САЛЯМИ МЕЛКОЗЕРНЕНАЯ с/к в/у 1/120_60с   ОСТАНКИНО</v>
          </cell>
          <cell r="D125">
            <v>318</v>
          </cell>
        </row>
        <row r="126">
          <cell r="A126" t="str">
            <v>5706 АРОМАТНАЯ Папа может с/к в/у 1/250 8шт.  ОСТАНКИНО</v>
          </cell>
          <cell r="D126">
            <v>168</v>
          </cell>
        </row>
        <row r="127">
          <cell r="A127" t="str">
            <v>5708 ПОСОЛЬСКАЯ Папа может с/к в/у ОСТАНКИНО</v>
          </cell>
          <cell r="D127">
            <v>13.426</v>
          </cell>
        </row>
        <row r="128">
          <cell r="A128" t="str">
            <v>5820 СЛИВОЧНЫЕ Папа может сос п/о мгс 2*2_45с   ОСТАНКИНО</v>
          </cell>
          <cell r="D128">
            <v>8.1539999999999999</v>
          </cell>
        </row>
        <row r="129">
          <cell r="A129" t="str">
            <v>5851 ЭКСТРА Папа может вар п/о   ОСТАНКИНО</v>
          </cell>
          <cell r="D129">
            <v>114.625</v>
          </cell>
        </row>
        <row r="130">
          <cell r="A130" t="str">
            <v>5931 ОХОТНИЧЬЯ Папа может с/к в/у 1/220 8шт.   ОСТАНКИНО</v>
          </cell>
          <cell r="D130">
            <v>162</v>
          </cell>
        </row>
        <row r="131">
          <cell r="A131" t="str">
            <v>5981 МОЛОЧНЫЕ ТРАДИЦ. сос п/о мгс 1*6_45с   ОСТАНКИНО</v>
          </cell>
          <cell r="D131">
            <v>23.651</v>
          </cell>
        </row>
        <row r="132">
          <cell r="A132" t="str">
            <v>6041 МОЛОЧНЫЕ К ЗАВТРАКУ сос п/о мгс 1*3  ОСТАНКИНО</v>
          </cell>
          <cell r="D132">
            <v>71.962999999999994</v>
          </cell>
        </row>
        <row r="133">
          <cell r="A133" t="str">
            <v>6042 МОЛОЧНЫЕ К ЗАВТРАКУ сос п/о в/у 0.4кг   ОСТАНКИНО</v>
          </cell>
          <cell r="D133">
            <v>411</v>
          </cell>
        </row>
        <row r="134">
          <cell r="A134" t="str">
            <v>6113 СОЧНЫЕ сос п/о мгс 1*6_Ашан  ОСТАНКИНО</v>
          </cell>
          <cell r="D134">
            <v>673.09900000000005</v>
          </cell>
        </row>
        <row r="135">
          <cell r="A135" t="str">
            <v>6123 МОЛОЧНЫЕ КЛАССИЧЕСКИЕ ПМ сос п/о мгс 2*4   ОСТАНКИНО</v>
          </cell>
          <cell r="D135">
            <v>114.19</v>
          </cell>
        </row>
        <row r="136">
          <cell r="A136" t="str">
            <v>6158 ВРЕМЯ ОЛИВЬЕ Папа может вар п/о 0.4кг   ОСТАНКИНО</v>
          </cell>
          <cell r="D136">
            <v>25</v>
          </cell>
        </row>
        <row r="137">
          <cell r="A137" t="str">
            <v>6212 СЕРВЕЛАТ ФИНСКИЙ СН в/к в/у  ОСТАНКИНО</v>
          </cell>
          <cell r="D137">
            <v>1.3979999999999999</v>
          </cell>
        </row>
        <row r="138">
          <cell r="A138" t="str">
            <v>6213 СЕРВЕЛАТ ФИНСКИЙ СН в/к в/у 0.35кг 8шт.  ОСТАНКИНО</v>
          </cell>
          <cell r="D138">
            <v>85</v>
          </cell>
        </row>
        <row r="139">
          <cell r="A139" t="str">
            <v>6215 СЕРВЕЛАТ ОРЕХОВЫЙ СН в/к в/у 0.35кг 8шт  ОСТАНКИНО</v>
          </cell>
          <cell r="D139">
            <v>50</v>
          </cell>
        </row>
        <row r="140">
          <cell r="A140" t="str">
            <v>6217 ШПИКАЧКИ ДОМАШНИЕ СН п/о мгс 0.4кг 8шт.  ОСТАНКИНО</v>
          </cell>
          <cell r="D140">
            <v>84</v>
          </cell>
        </row>
        <row r="141">
          <cell r="A141" t="str">
            <v>6227 МОЛОЧНЫЕ ТРАДИЦ. сос п/о мгс 0.6кг LTF  ОСТАНКИНО</v>
          </cell>
          <cell r="D141">
            <v>63</v>
          </cell>
        </row>
        <row r="142">
          <cell r="A142" t="str">
            <v>6241 ХОТ-ДОГ Папа может сос п/о мгс 0.38кг  ОСТАНКИНО</v>
          </cell>
          <cell r="D142">
            <v>34</v>
          </cell>
        </row>
        <row r="143">
          <cell r="A143" t="str">
            <v>6247 ДОМАШНЯЯ Папа может вар п/о 0,4кг 8шт.  ОСТАНКИНО</v>
          </cell>
          <cell r="D143">
            <v>29</v>
          </cell>
        </row>
        <row r="144">
          <cell r="A144" t="str">
            <v>6259 К ЧАЮ Советское наследие вар н/о мгс  ОСТАНКИНО</v>
          </cell>
          <cell r="D144">
            <v>2.956</v>
          </cell>
        </row>
        <row r="145">
          <cell r="A145" t="str">
            <v>6268 ГОВЯЖЬЯ Папа может вар п/о 0,4кг 8 шт.  ОСТАНКИНО</v>
          </cell>
          <cell r="D145">
            <v>68</v>
          </cell>
        </row>
        <row r="146">
          <cell r="A146" t="str">
            <v>6279 КОРЕЙКА ПО-ОСТ.к/в в/с с/н в/у 1/150_45с  ОСТАНКИНО</v>
          </cell>
          <cell r="D146">
            <v>22</v>
          </cell>
        </row>
        <row r="147">
          <cell r="A147" t="str">
            <v>6281 СВИНИНА ДЕЛИКАТ. к/в мл/к в/у 0.3кг 45с  ОСТАНКИНО</v>
          </cell>
          <cell r="D147">
            <v>120</v>
          </cell>
        </row>
        <row r="148">
          <cell r="A148" t="str">
            <v>6297 ФИЛЕЙНЫЕ сос ц/о в/у 1/270 12шт_45с  ОСТАНКИНО</v>
          </cell>
          <cell r="D148">
            <v>605</v>
          </cell>
        </row>
        <row r="149">
          <cell r="A149" t="str">
            <v>6301 БАЛЫКОВАЯ СН в/к в/у  ОСТАНКИНО</v>
          </cell>
          <cell r="D149">
            <v>9.8209999999999997</v>
          </cell>
        </row>
        <row r="150">
          <cell r="A150" t="str">
            <v>6302 БАЛЫКОВАЯ СН в/к в/у 0.35кг 8шт.  ОСТАНКИНО</v>
          </cell>
          <cell r="D150">
            <v>37</v>
          </cell>
        </row>
        <row r="151">
          <cell r="A151" t="str">
            <v>6303 МЯСНЫЕ Папа может сос п/о мгс 1.5*3  ОСТАНКИНО</v>
          </cell>
          <cell r="D151">
            <v>79.14</v>
          </cell>
        </row>
        <row r="152">
          <cell r="A152" t="str">
            <v>6325 ДОКТОРСКАЯ ПРЕМИУМ вар п/о 0.4кг 8шт.  ОСТАНКИНО</v>
          </cell>
          <cell r="D152">
            <v>146</v>
          </cell>
        </row>
        <row r="153">
          <cell r="A153" t="str">
            <v>6333 МЯСНАЯ Папа может вар п/о 0.4кг 8шт.  ОСТАНКИНО</v>
          </cell>
          <cell r="D153">
            <v>1296</v>
          </cell>
        </row>
        <row r="154">
          <cell r="A154" t="str">
            <v>6353 ЭКСТРА Папа может вар п/о 0.4кг 8шт.  ОСТАНКИНО</v>
          </cell>
          <cell r="D154">
            <v>334</v>
          </cell>
        </row>
        <row r="155">
          <cell r="A155" t="str">
            <v>6392 ФИЛЕЙНАЯ Папа может вар п/о 0.4кг. ОСТАНКИНО</v>
          </cell>
          <cell r="D155">
            <v>776</v>
          </cell>
        </row>
        <row r="156">
          <cell r="A156" t="str">
            <v>6427 КЛАССИЧЕСКАЯ ПМ вар п/о 0.35кг 8шт. ОСТАНКИНО</v>
          </cell>
          <cell r="D156">
            <v>308</v>
          </cell>
        </row>
        <row r="157">
          <cell r="A157" t="str">
            <v>6438 БОГАТЫРСКИЕ Папа Может сос п/о в/у 0,3кг  ОСТАНКИНО</v>
          </cell>
          <cell r="D157">
            <v>164</v>
          </cell>
        </row>
        <row r="158">
          <cell r="A158" t="str">
            <v>6448 СВИНИНА МАДЕРА с/к с/н в/у 1/100 10шт.   ОСТАНКИНО</v>
          </cell>
          <cell r="D158">
            <v>33</v>
          </cell>
        </row>
        <row r="159">
          <cell r="A159" t="str">
            <v>6450 БЕКОН с/к с/н в/у 1/100 10шт.  ОСТАНКИНО</v>
          </cell>
          <cell r="D159">
            <v>86</v>
          </cell>
        </row>
        <row r="160">
          <cell r="A160" t="str">
            <v>6453 ЭКСТРА Папа может с/к с/н в/у 1/100 14шт.   ОСТАНКИНО</v>
          </cell>
          <cell r="D160">
            <v>189</v>
          </cell>
        </row>
        <row r="161">
          <cell r="A161" t="str">
            <v>6454 АРОМАТНАЯ с/к с/н в/у 1/100 14шт.  ОСТАНКИНО</v>
          </cell>
          <cell r="D161">
            <v>180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6527 ШПИКАЧКИ СОЧНЫЕ ПМ сар б/о мгс 1*3 45с ОСТАНКИНО</v>
          </cell>
          <cell r="D163">
            <v>109.995</v>
          </cell>
        </row>
        <row r="164">
          <cell r="A164" t="str">
            <v>6562 СЕРВЕЛАТ КАРЕЛЬСКИЙ СН в/к в/у 0,28кг  ОСТАНКИНО</v>
          </cell>
          <cell r="D164">
            <v>219</v>
          </cell>
        </row>
        <row r="165">
          <cell r="A165" t="str">
            <v>6563 СЛИВОЧНЫЕ СН сос п/о мгс 1*6  ОСТАНКИНО</v>
          </cell>
          <cell r="D165">
            <v>44.496000000000002</v>
          </cell>
        </row>
        <row r="166">
          <cell r="A166" t="str">
            <v>6590 СЛИВОЧНЫЕ СН сос п/о мгс 0.41кг 10шт.  ОСТАНКИНО</v>
          </cell>
          <cell r="D166">
            <v>16</v>
          </cell>
        </row>
        <row r="167">
          <cell r="A167" t="str">
            <v>6592 ДОКТОРСКАЯ СН вар п/о  ОСТАНКИНО</v>
          </cell>
          <cell r="D167">
            <v>17.548999999999999</v>
          </cell>
        </row>
        <row r="168">
          <cell r="A168" t="str">
            <v>6593 ДОКТОРСКАЯ СН вар п/о 0.45кг 8шт.  ОСТАНКИНО</v>
          </cell>
          <cell r="D168">
            <v>84</v>
          </cell>
        </row>
        <row r="169">
          <cell r="A169" t="str">
            <v>6594 МОЛОЧНАЯ СН вар п/о  ОСТАНКИНО</v>
          </cell>
          <cell r="D169">
            <v>22.805</v>
          </cell>
        </row>
        <row r="170">
          <cell r="A170" t="str">
            <v>6595 МОЛОЧНАЯ СН вар п/о 0.45кг 8шт.  ОСТАНКИНО</v>
          </cell>
          <cell r="D170">
            <v>83</v>
          </cell>
        </row>
        <row r="171">
          <cell r="A171" t="str">
            <v>6597 РУССКАЯ СН вар п/о 0.45кг 8шт.  ОСТАНКИНО</v>
          </cell>
          <cell r="D171">
            <v>35</v>
          </cell>
        </row>
        <row r="172">
          <cell r="A172" t="str">
            <v>6601 ГОВЯЖЬИ СН сос п/о мгс 1*6  ОСТАНКИНО</v>
          </cell>
          <cell r="D172">
            <v>50.286000000000001</v>
          </cell>
        </row>
        <row r="173">
          <cell r="A173" t="str">
            <v>6606 СЫТНЫЕ Папа может сар б/о мгс 1*3 45с  ОСТАНКИНО</v>
          </cell>
          <cell r="D173">
            <v>22.832999999999998</v>
          </cell>
        </row>
        <row r="174">
          <cell r="A174" t="str">
            <v>6641 СЛИВОЧНЫЕ ПМ сос п/о мгс 0,41кг 10шт.  ОСТАНКИНО</v>
          </cell>
          <cell r="D174">
            <v>391</v>
          </cell>
        </row>
        <row r="175">
          <cell r="A175" t="str">
            <v>6644 СОЧНЫЕ ПМ сос п/о мгс 0,41кг 10шт.  ОСТАНКИНО</v>
          </cell>
          <cell r="D175">
            <v>1154</v>
          </cell>
        </row>
        <row r="176">
          <cell r="A176" t="str">
            <v>6645 ВЕТЧ.КЛАССИЧЕСКАЯ СН п/о 0.8кг 4шт.  ОСТАНКИНО</v>
          </cell>
          <cell r="D176">
            <v>22</v>
          </cell>
        </row>
        <row r="177">
          <cell r="A177" t="str">
            <v>6650 СОЧНЫЕ С СЫРОМ ПМ сар п/о мгс 1*3  ОСТАНКИНО</v>
          </cell>
          <cell r="D177">
            <v>1.0489999999999999</v>
          </cell>
        </row>
        <row r="178">
          <cell r="A178" t="str">
            <v>6661 СОЧНЫЙ ГРИЛЬ ПМ сос п/о мгс 1.5*4_Маяк  ОСТАНКИНО</v>
          </cell>
          <cell r="D178">
            <v>26.361999999999998</v>
          </cell>
        </row>
        <row r="179">
          <cell r="A179" t="str">
            <v>6666 БОЯНСКАЯ Папа может п/к в/у 0,28кг 8 шт. ОСТАНКИНО</v>
          </cell>
          <cell r="D179">
            <v>305</v>
          </cell>
        </row>
        <row r="180">
          <cell r="A180" t="str">
            <v>6669 ВЕНСКАЯ САЛЯМИ п/к в/у 0.28кг 8шт  ОСТАНКИНО</v>
          </cell>
          <cell r="D180">
            <v>139</v>
          </cell>
        </row>
        <row r="181">
          <cell r="A181" t="str">
            <v>6683 СЕРВЕЛАТ ЗЕРНИСТЫЙ ПМ в/к в/у 0,35кг  ОСТАНКИНО</v>
          </cell>
          <cell r="D181">
            <v>391</v>
          </cell>
        </row>
        <row r="182">
          <cell r="A182" t="str">
            <v>6684 СЕРВЕЛАТ КАРЕЛЬСКИЙ ПМ в/к в/у 0.28кг  ОСТАНКИНО</v>
          </cell>
          <cell r="D182">
            <v>501</v>
          </cell>
        </row>
        <row r="183">
          <cell r="A183" t="str">
            <v>6689 СЕРВЕЛАТ ОХОТНИЧИЙ ПМ в/к в/у 0,35кг 8шт  ОСТАНКИНО</v>
          </cell>
          <cell r="D183">
            <v>1040</v>
          </cell>
        </row>
        <row r="184">
          <cell r="A184" t="str">
            <v>6692 СЕРВЕЛАТ ПРИМА в/к в/у 0.28кг 8шт.  ОСТАНКИНО</v>
          </cell>
          <cell r="D184">
            <v>157</v>
          </cell>
        </row>
        <row r="185">
          <cell r="A185" t="str">
            <v>6697 СЕРВЕЛАТ ФИНСКИЙ ПМ в/к в/у 0,35кг 8шт.  ОСТАНКИНО</v>
          </cell>
          <cell r="D185">
            <v>1255</v>
          </cell>
        </row>
        <row r="186">
          <cell r="A186" t="str">
            <v>6713 СОЧНЫЙ ГРИЛЬ ПМ сос п/о мгс 0.41кг 8шт.  ОСТАНКИНО</v>
          </cell>
          <cell r="D186">
            <v>421</v>
          </cell>
        </row>
        <row r="187">
          <cell r="A187" t="str">
            <v>6716 ОСОБАЯ Коровино (в сетке) 0.5кг 8шт.  ОСТАНКИНО</v>
          </cell>
          <cell r="D187">
            <v>121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20</v>
          </cell>
        </row>
        <row r="190">
          <cell r="A190" t="str">
            <v>БОНУС МОЛОЧНЫЕ ТРАДИЦ. сос п/о мгс 0.6кг_UZ (6083)</v>
          </cell>
          <cell r="D190">
            <v>123</v>
          </cell>
        </row>
        <row r="191">
          <cell r="A191" t="str">
            <v>БОНУС МОЛОЧНЫЕ ТРАДИЦ. сос п/о мгс 1*6_UZ (6082)</v>
          </cell>
          <cell r="D191">
            <v>63.984999999999999</v>
          </cell>
        </row>
        <row r="192">
          <cell r="A192" t="str">
            <v>БОНУС СОЧНЫЕ сос п/о мгс 0.41кг_UZ (6087)  ОСТАНКИНО</v>
          </cell>
          <cell r="D192">
            <v>89</v>
          </cell>
        </row>
        <row r="193">
          <cell r="A193" t="str">
            <v>БОНУС СОЧНЫЕ сос п/о мгс 1*6_UZ (6088)  ОСТАНКИНО</v>
          </cell>
          <cell r="D193">
            <v>83.18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223</v>
          </cell>
        </row>
        <row r="195">
          <cell r="A195" t="str">
            <v>БОНУС_283  Сосиски Сочинки, ВЕС, ТМ Стародворье ПОКОМ</v>
          </cell>
          <cell r="D195">
            <v>84.762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79.462999999999994</v>
          </cell>
        </row>
        <row r="197">
          <cell r="A197" t="str">
            <v>БОНУС_Готовые чебупели сочные с мясом ТМ Горячая штучка  0,3кг зам    ПОКОМ</v>
          </cell>
          <cell r="D197">
            <v>75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48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53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69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6</v>
          </cell>
        </row>
        <row r="203">
          <cell r="A203" t="str">
            <v>Вацлавская вареная ВЕС СПК</v>
          </cell>
          <cell r="D203">
            <v>4.8380000000000001</v>
          </cell>
        </row>
        <row r="204">
          <cell r="A204" t="str">
            <v>Вацлавская п/к (черева) 390 гр.шт. термоус.пак  СПК</v>
          </cell>
          <cell r="D204">
            <v>22</v>
          </cell>
        </row>
        <row r="205">
          <cell r="A205" t="str">
            <v>Ветчина Вацлавская 400 гр.шт.  СПК</v>
          </cell>
          <cell r="D205">
            <v>6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52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398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177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23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Докторская вареная в/с 0,47 кг шт.  СПК</v>
          </cell>
          <cell r="D211">
            <v>5</v>
          </cell>
        </row>
        <row r="212">
          <cell r="A212" t="str">
            <v>Докторская вареная термоус.пак. "Высокий вкус"  СПК</v>
          </cell>
          <cell r="D212">
            <v>58.143000000000001</v>
          </cell>
        </row>
        <row r="213">
          <cell r="A213" t="str">
            <v>Жар-боллы с курочкой и сыром, ВЕС  ПОКОМ</v>
          </cell>
          <cell r="D213">
            <v>36</v>
          </cell>
        </row>
        <row r="214">
          <cell r="A214" t="str">
            <v>Жар-ладушки с мясом ТМ Зареченские ВЕС ПОКОМ</v>
          </cell>
          <cell r="D214">
            <v>22.2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11.1</v>
          </cell>
        </row>
        <row r="216">
          <cell r="A216" t="str">
            <v>Жар-ладушки с мясом. ВЕС  ПОКОМ</v>
          </cell>
          <cell r="D216">
            <v>29.6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66</v>
          </cell>
        </row>
        <row r="219">
          <cell r="A219" t="str">
            <v>Карбонад Юбилейный термоус.пак.  СПК</v>
          </cell>
          <cell r="D219">
            <v>5.218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3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3</v>
          </cell>
        </row>
        <row r="222">
          <cell r="A222" t="str">
            <v>Классика с/к 235 гр.шт. "Высокий вкус"  СПК</v>
          </cell>
          <cell r="D222">
            <v>15</v>
          </cell>
        </row>
        <row r="223">
          <cell r="A223" t="str">
            <v>Классическая с/к "Сибирский стандарт" 560 гр.шт.  СПК</v>
          </cell>
          <cell r="D223">
            <v>1872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123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136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65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65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220</v>
          </cell>
        </row>
        <row r="230">
          <cell r="A230" t="str">
            <v>Ла Фаворте с/в "Эликатессе" 140 гр.шт.  СПК</v>
          </cell>
          <cell r="D230">
            <v>6</v>
          </cell>
        </row>
        <row r="231">
          <cell r="A231" t="str">
            <v>Ливерная Печеночная "Просто выгодно" 0,3 кг.шт.  СПК</v>
          </cell>
          <cell r="D231">
            <v>9</v>
          </cell>
        </row>
        <row r="232">
          <cell r="A232" t="str">
            <v>Любительская вареная термоус.пак. "Высокий вкус"  СПК</v>
          </cell>
          <cell r="D232">
            <v>56.985999999999997</v>
          </cell>
        </row>
        <row r="233">
          <cell r="A233" t="str">
            <v>Мини-сосиски в тесте "Фрайпики" 1,8кг ВЕС,  ПОКОМ</v>
          </cell>
          <cell r="D233">
            <v>3.6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23.4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44.4</v>
          </cell>
        </row>
        <row r="236">
          <cell r="A236" t="str">
            <v>Мусульманская вареная "Просто выгодно"  СПК</v>
          </cell>
          <cell r="D236">
            <v>10.07</v>
          </cell>
        </row>
        <row r="237">
          <cell r="A237" t="str">
            <v>Мусульманская п/к "Просто выгодно" термофор.пак.  СПК</v>
          </cell>
          <cell r="D237">
            <v>5.0910000000000002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416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459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358</v>
          </cell>
        </row>
        <row r="241">
          <cell r="A241" t="str">
            <v>Наггетсы Хрустящие ТМ Зареченские. ВЕС ПОКОМ</v>
          </cell>
          <cell r="D241">
            <v>95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3</v>
          </cell>
        </row>
        <row r="243">
          <cell r="A243" t="str">
            <v>Оригинальная с перцем с/к  СПК</v>
          </cell>
          <cell r="D243">
            <v>146.96799999999999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1980</v>
          </cell>
        </row>
        <row r="245">
          <cell r="A245" t="str">
            <v>Особая вареная  СПК</v>
          </cell>
          <cell r="D245">
            <v>2.4380000000000002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1</v>
          </cell>
        </row>
        <row r="247">
          <cell r="A247" t="str">
            <v>Пельмени Grandmeni с говядиной и свининой Горячая штучка 0,75 кг Бульмени  ПОКОМ</v>
          </cell>
          <cell r="D247">
            <v>6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148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23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157</v>
          </cell>
        </row>
        <row r="251">
          <cell r="A251" t="str">
            <v>Пельмени Бигбули с мясом, Горячая штучка 0,43кг  ПОКОМ</v>
          </cell>
          <cell r="D251">
            <v>26</v>
          </cell>
        </row>
        <row r="252">
          <cell r="A252" t="str">
            <v>Пельмени Бигбули с мясом, Горячая штучка 0,9кг  ПОКОМ</v>
          </cell>
          <cell r="D252">
            <v>73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452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71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214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190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310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608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243</v>
          </cell>
        </row>
        <row r="260">
          <cell r="A260" t="str">
            <v>Пельмени Левантские ТМ Особый рецепт 0,8 кг  ПОКОМ</v>
          </cell>
          <cell r="D260">
            <v>7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391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71</v>
          </cell>
        </row>
        <row r="263">
          <cell r="A263" t="str">
            <v>Пельмени Отборные с говядиной и свининой 0,43 кг ТМ Стародворье ТС Медвежье ушко</v>
          </cell>
          <cell r="D263">
            <v>3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100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166</v>
          </cell>
        </row>
        <row r="266">
          <cell r="A266" t="str">
            <v>Пельмени Сочные сфера 0,9 кг ТМ Стародворье ПОКОМ</v>
          </cell>
          <cell r="D266">
            <v>182</v>
          </cell>
        </row>
        <row r="267">
          <cell r="A267" t="str">
            <v>Пипперони с/к "Эликатессе" 0,20 кг.шт.  СПК</v>
          </cell>
          <cell r="D267">
            <v>5</v>
          </cell>
        </row>
        <row r="268">
          <cell r="A268" t="str">
            <v>По-Австрийски с/к 260 гр.шт. "Высокий вкус"  СПК</v>
          </cell>
          <cell r="D268">
            <v>31</v>
          </cell>
        </row>
        <row r="269">
          <cell r="A269" t="str">
            <v>Покровская вареная 0,47 кг шт.  СПК</v>
          </cell>
          <cell r="D269">
            <v>4</v>
          </cell>
        </row>
        <row r="270">
          <cell r="A270" t="str">
            <v>Праздничная с/к "Сибирский стандарт" 560 гр.шт.  СПК</v>
          </cell>
          <cell r="D270">
            <v>2844</v>
          </cell>
        </row>
        <row r="271">
          <cell r="A271" t="str">
            <v>Салями Трюфель с/в "Эликатессе" 0,16 кг.шт.  СПК</v>
          </cell>
          <cell r="D271">
            <v>15</v>
          </cell>
        </row>
        <row r="272">
          <cell r="A272" t="str">
            <v>Салями Финская с/к 235 гр.шт. "Высокий вкус"  СПК</v>
          </cell>
          <cell r="D272">
            <v>29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46.600999999999999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28.483000000000001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2.181</v>
          </cell>
        </row>
        <row r="276">
          <cell r="A276" t="str">
            <v>Семейная с чесночком вареная (СПК+СКМ)  СПК</v>
          </cell>
          <cell r="D276">
            <v>186.86600000000001</v>
          </cell>
        </row>
        <row r="277">
          <cell r="A277" t="str">
            <v>Семейная с чесночком Экстра вареная  СПК</v>
          </cell>
          <cell r="D277">
            <v>17.202000000000002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9</v>
          </cell>
        </row>
        <row r="279">
          <cell r="A279" t="str">
            <v>Сервелат Финский в/к 0,38 кг.шт. термофор.пак.  СПК</v>
          </cell>
          <cell r="D279">
            <v>6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2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40</v>
          </cell>
        </row>
        <row r="282">
          <cell r="A282" t="str">
            <v>Сибирская особая с/к 0,235 кг шт.  СПК</v>
          </cell>
          <cell r="D282">
            <v>66</v>
          </cell>
        </row>
        <row r="283">
          <cell r="A283" t="str">
            <v>Сосиски "Баварские" 0,36 кг.шт. вак.упак.  СПК</v>
          </cell>
          <cell r="D283">
            <v>4</v>
          </cell>
        </row>
        <row r="284">
          <cell r="A284" t="str">
            <v>Сосиски "БОЛЬШАЯ сосиска" "Сибирский стандарт" (лоток с ср.защ.атм.)  СПК</v>
          </cell>
          <cell r="D284">
            <v>98.79</v>
          </cell>
        </row>
        <row r="285">
          <cell r="A285" t="str">
            <v>Сосиски "Молочные" 0,36 кг.шт. вак.упак.  СПК</v>
          </cell>
          <cell r="D285">
            <v>6</v>
          </cell>
        </row>
        <row r="286">
          <cell r="A286" t="str">
            <v>Сосиски Мусульманские "Просто выгодно" (в ср.защ.атм.)  СПК</v>
          </cell>
          <cell r="D286">
            <v>10.959</v>
          </cell>
        </row>
        <row r="287">
          <cell r="A287" t="str">
            <v>Сосиски Хот-дог ВЕС (лоток с ср.защ.атм.)   СПК</v>
          </cell>
          <cell r="D287">
            <v>12.385999999999999</v>
          </cell>
        </row>
        <row r="288">
          <cell r="A288" t="str">
            <v>Торо Неро с/в "Эликатессе" 140 гр.шт.  СПК</v>
          </cell>
          <cell r="D288">
            <v>8</v>
          </cell>
        </row>
        <row r="289">
          <cell r="A289" t="str">
            <v>Уши свиные копченые к пиву 0,15кг нар. д/ф шт.  СПК</v>
          </cell>
          <cell r="D289">
            <v>5</v>
          </cell>
        </row>
        <row r="290">
          <cell r="A290" t="str">
            <v>Фестивальная пора с/к 235 гр.шт.  СПК</v>
          </cell>
          <cell r="D290">
            <v>53</v>
          </cell>
        </row>
        <row r="291">
          <cell r="A291" t="str">
            <v>Фестивальная с/к 0,235 кг.шт.  СПК</v>
          </cell>
          <cell r="D291">
            <v>25</v>
          </cell>
        </row>
        <row r="292">
          <cell r="A292" t="str">
            <v>Фестивальная с/к ВЕС   СПК</v>
          </cell>
          <cell r="D292">
            <v>16.425000000000001</v>
          </cell>
        </row>
        <row r="293">
          <cell r="A293" t="str">
            <v>Фуэт с/в "Эликатессе" 160 гр.шт.  СПК</v>
          </cell>
          <cell r="D293">
            <v>21</v>
          </cell>
        </row>
        <row r="294">
          <cell r="A294" t="str">
            <v>Хотстеры ТМ Горячая штучка ТС Хотстеры 0,25 кг зам  ПОКОМ</v>
          </cell>
          <cell r="D294">
            <v>296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23</v>
          </cell>
        </row>
        <row r="296">
          <cell r="A296" t="str">
            <v>Хрустящие крылышки ТМ Горячая штучка 0,3 кг зам  ПОКОМ</v>
          </cell>
          <cell r="D296">
            <v>39</v>
          </cell>
        </row>
        <row r="297">
          <cell r="A297" t="str">
            <v>Чебупай сочное яблоко ТМ Горячая штучка 0,2 кг зам.  ПОКОМ</v>
          </cell>
          <cell r="D297">
            <v>10</v>
          </cell>
        </row>
        <row r="298">
          <cell r="A298" t="str">
            <v>Чебупай спелая вишня ТМ Горячая штучка 0,2 кг зам.  ПОКОМ</v>
          </cell>
          <cell r="D298">
            <v>43</v>
          </cell>
        </row>
        <row r="299">
          <cell r="A299" t="str">
            <v>Чебупели Курочка гриль ТМ Горячая штучка, 0,3 кг зам  ПОКОМ</v>
          </cell>
          <cell r="D299">
            <v>35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492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602</v>
          </cell>
        </row>
        <row r="302">
          <cell r="A302" t="str">
            <v>Чебуреки сочные ВЕС ТМ Зареченские  ПОКОМ</v>
          </cell>
          <cell r="D302">
            <v>130</v>
          </cell>
        </row>
        <row r="303">
          <cell r="A303" t="str">
            <v>Шпикачки Русские (черева) (в ср.защ.атм.) "Высокий вкус"  СПК</v>
          </cell>
          <cell r="D303">
            <v>28.422999999999998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21</v>
          </cell>
        </row>
        <row r="305">
          <cell r="A305" t="str">
            <v>Юбилейная с/к 0,10 кг.шт. нарезка (лоток с ср.защ.атм.)  СПК</v>
          </cell>
          <cell r="D305">
            <v>27</v>
          </cell>
        </row>
        <row r="306">
          <cell r="A306" t="str">
            <v>Юбилейная с/к 0,235 кг.шт.  СПК</v>
          </cell>
          <cell r="D306">
            <v>255</v>
          </cell>
        </row>
        <row r="307">
          <cell r="A307" t="str">
            <v>Итого</v>
          </cell>
          <cell r="D307">
            <v>55957.86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27" sqref="W27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5" style="5" bestFit="1" customWidth="1"/>
    <col min="13" max="13" width="6.6640625" style="5" bestFit="1" customWidth="1"/>
    <col min="14" max="18" width="1.1640625" style="5" customWidth="1"/>
    <col min="19" max="19" width="6.1640625" style="5" bestFit="1" customWidth="1"/>
    <col min="20" max="21" width="1.1640625" style="5" customWidth="1"/>
    <col min="22" max="22" width="6.6640625" style="5" bestFit="1" customWidth="1"/>
    <col min="23" max="23" width="6.5" style="5" bestFit="1" customWidth="1"/>
    <col min="24" max="24" width="5.5" style="5" customWidth="1"/>
    <col min="25" max="25" width="5.6640625" style="5" bestFit="1" customWidth="1"/>
    <col min="26" max="26" width="5.83203125" style="5" bestFit="1" customWidth="1"/>
    <col min="27" max="27" width="2" style="5" customWidth="1"/>
    <col min="28" max="32" width="6.6640625" style="5" bestFit="1" customWidth="1"/>
    <col min="33" max="33" width="8.33203125" style="5" customWidth="1"/>
    <col min="34" max="35" width="6.83203125" style="5" customWidth="1"/>
    <col min="36" max="37" width="1.66406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/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132</v>
      </c>
      <c r="AA4" s="10" t="s">
        <v>126</v>
      </c>
      <c r="AB4" s="10" t="s">
        <v>127</v>
      </c>
      <c r="AC4" s="10" t="s">
        <v>128</v>
      </c>
      <c r="AD4" s="10" t="s">
        <v>119</v>
      </c>
      <c r="AE4" s="10" t="s">
        <v>119</v>
      </c>
      <c r="AF4" s="10" t="s">
        <v>129</v>
      </c>
      <c r="AG4" s="10" t="s">
        <v>130</v>
      </c>
      <c r="AH4" s="11" t="s">
        <v>139</v>
      </c>
      <c r="AI4" s="11" t="s">
        <v>131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S5" s="14" t="s">
        <v>135</v>
      </c>
      <c r="W5" s="14" t="s">
        <v>135</v>
      </c>
      <c r="AD5" s="14" t="s">
        <v>136</v>
      </c>
      <c r="AE5" s="14" t="s">
        <v>137</v>
      </c>
      <c r="AF5" s="14" t="s">
        <v>138</v>
      </c>
    </row>
    <row r="6" spans="1:37" ht="11.1" customHeight="1" x14ac:dyDescent="0.2">
      <c r="A6" s="6"/>
      <c r="B6" s="6"/>
      <c r="C6" s="3"/>
      <c r="D6" s="3"/>
      <c r="E6" s="9">
        <f>SUM(E7:E132)</f>
        <v>157921.12399999998</v>
      </c>
      <c r="F6" s="9">
        <f>SUM(F7:F132)</f>
        <v>93652.408999999971</v>
      </c>
      <c r="J6" s="9">
        <f>SUM(J7:J132)</f>
        <v>155581.95200000002</v>
      </c>
      <c r="K6" s="9">
        <f t="shared" ref="K6:W6" si="0">SUM(K7:K132)</f>
        <v>2339.1719999999996</v>
      </c>
      <c r="L6" s="9">
        <f t="shared" si="0"/>
        <v>24800</v>
      </c>
      <c r="M6" s="9">
        <f t="shared" si="0"/>
        <v>28360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8056</v>
      </c>
      <c r="T6" s="9">
        <f t="shared" si="0"/>
        <v>0</v>
      </c>
      <c r="U6" s="9">
        <f t="shared" si="0"/>
        <v>0</v>
      </c>
      <c r="V6" s="9">
        <f t="shared" si="0"/>
        <v>22002.800399999993</v>
      </c>
      <c r="W6" s="9">
        <f t="shared" si="0"/>
        <v>20280</v>
      </c>
      <c r="Z6" s="9">
        <f t="shared" ref="Z6" si="1">SUM(Z7:Z132)</f>
        <v>9244.0819999999967</v>
      </c>
      <c r="AA6" s="9">
        <f t="shared" ref="AA6" si="2">SUM(AA7:AA132)</f>
        <v>0</v>
      </c>
      <c r="AB6" s="9">
        <f t="shared" ref="AB6" si="3">SUM(AB7:AB132)</f>
        <v>25119.040000000001</v>
      </c>
      <c r="AC6" s="9">
        <f t="shared" ref="AC6" si="4">SUM(AC7:AC132)</f>
        <v>13544</v>
      </c>
      <c r="AD6" s="9">
        <f t="shared" ref="AD6" si="5">SUM(AD7:AD132)</f>
        <v>20952.956800000007</v>
      </c>
      <c r="AE6" s="9">
        <f t="shared" ref="AE6" si="6">SUM(AE7:AE132)</f>
        <v>22528.653800000018</v>
      </c>
      <c r="AF6" s="9">
        <f t="shared" ref="AF6" si="7">SUM(AF7:AF132)</f>
        <v>24018.948000000004</v>
      </c>
      <c r="AH6" s="9">
        <f t="shared" ref="AH6" si="8">SUM(AH7:AH132)</f>
        <v>28336</v>
      </c>
      <c r="AI6" s="9">
        <f t="shared" ref="AI6" si="9">SUM(AI7:AI132)</f>
        <v>17037.14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51.076000000000001</v>
      </c>
      <c r="D7" s="8">
        <v>113.386</v>
      </c>
      <c r="E7" s="8">
        <v>93.332999999999998</v>
      </c>
      <c r="F7" s="8">
        <v>71.129000000000005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v>88.126000000000005</v>
      </c>
      <c r="K7" s="13">
        <f>E7-J7</f>
        <v>5.2069999999999936</v>
      </c>
      <c r="L7" s="13">
        <f>VLOOKUP(A:A,[1]TDSheet!$A:$U,21,0)</f>
        <v>0</v>
      </c>
      <c r="M7" s="13">
        <f>VLOOKUP(A:A,[1]TDSheet!$A:$W,23,0)</f>
        <v>20</v>
      </c>
      <c r="N7" s="13"/>
      <c r="O7" s="13"/>
      <c r="P7" s="13"/>
      <c r="Q7" s="13"/>
      <c r="R7" s="13"/>
      <c r="S7" s="13"/>
      <c r="T7" s="13"/>
      <c r="U7" s="13"/>
      <c r="V7" s="13">
        <f>(E7-Z7-AB7-AC7)/5</f>
        <v>14.0916</v>
      </c>
      <c r="W7" s="15">
        <v>20</v>
      </c>
      <c r="X7" s="16">
        <f>(F7+L7+M7+W7)/V7</f>
        <v>7.8861875159669594</v>
      </c>
      <c r="Y7" s="13">
        <f>F7/V7</f>
        <v>5.0476170200686941</v>
      </c>
      <c r="Z7" s="13"/>
      <c r="AA7" s="13"/>
      <c r="AB7" s="13">
        <f>VLOOKUP(A:A,[1]TDSheet!$A:$AB,28,0)</f>
        <v>22.875</v>
      </c>
      <c r="AC7" s="13"/>
      <c r="AD7" s="13">
        <f>VLOOKUP(A:A,[1]TDSheet!$A:$AE,31,0)</f>
        <v>13.1142</v>
      </c>
      <c r="AE7" s="13">
        <f>VLOOKUP(A:A,[1]TDSheet!$A:$V,22,0)</f>
        <v>13.8432</v>
      </c>
      <c r="AF7" s="13">
        <f>VLOOKUP(A:A,[4]TDSheet!$A:$D,4,0)</f>
        <v>9.8840000000000003</v>
      </c>
      <c r="AG7" s="13">
        <f>VLOOKUP(A:A,[1]TDSheet!$A:$AG,33,0)</f>
        <v>0</v>
      </c>
      <c r="AH7" s="13">
        <f>W7+S7</f>
        <v>20</v>
      </c>
      <c r="AI7" s="13">
        <f>AH7*H7</f>
        <v>20</v>
      </c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529.89800000000002</v>
      </c>
      <c r="D8" s="8">
        <v>1007.772</v>
      </c>
      <c r="E8" s="8">
        <v>937.72500000000002</v>
      </c>
      <c r="F8" s="8">
        <v>540.90700000000004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v>887.84299999999996</v>
      </c>
      <c r="K8" s="13">
        <f t="shared" ref="K8:K71" si="10">E8-J8</f>
        <v>49.882000000000062</v>
      </c>
      <c r="L8" s="13">
        <f>VLOOKUP(A:A,[1]TDSheet!$A:$U,21,0)</f>
        <v>300</v>
      </c>
      <c r="M8" s="13">
        <f>VLOOKUP(A:A,[1]TDSheet!$A:$W,23,0)</f>
        <v>300</v>
      </c>
      <c r="N8" s="13"/>
      <c r="O8" s="13"/>
      <c r="P8" s="13"/>
      <c r="Q8" s="13"/>
      <c r="R8" s="13"/>
      <c r="S8" s="13"/>
      <c r="T8" s="13"/>
      <c r="U8" s="13"/>
      <c r="V8" s="13">
        <f t="shared" ref="V8:V71" si="11">(E8-Z8-AB8-AC8)/5</f>
        <v>178.91900000000001</v>
      </c>
      <c r="W8" s="15">
        <v>300</v>
      </c>
      <c r="X8" s="16">
        <f t="shared" ref="X8:X71" si="12">(F8+L8+M8+W8)/V8</f>
        <v>8.0534040543486167</v>
      </c>
      <c r="Y8" s="13">
        <f t="shared" ref="Y8:Y71" si="13">F8/V8</f>
        <v>3.0231948535370754</v>
      </c>
      <c r="Z8" s="13"/>
      <c r="AA8" s="13"/>
      <c r="AB8" s="13">
        <f>VLOOKUP(A:A,[1]TDSheet!$A:$AB,28,0)</f>
        <v>43.13</v>
      </c>
      <c r="AC8" s="13"/>
      <c r="AD8" s="13">
        <f>VLOOKUP(A:A,[1]TDSheet!$A:$AE,31,0)</f>
        <v>112.23240000000001</v>
      </c>
      <c r="AE8" s="13">
        <f>VLOOKUP(A:A,[1]TDSheet!$A:$V,22,0)</f>
        <v>170.81059999999999</v>
      </c>
      <c r="AF8" s="13">
        <f>VLOOKUP(A:A,[4]TDSheet!$A:$D,4,0)</f>
        <v>193.24299999999999</v>
      </c>
      <c r="AG8" s="13" t="str">
        <f>VLOOKUP(A:A,[1]TDSheet!$A:$AG,33,0)</f>
        <v>нояак</v>
      </c>
      <c r="AH8" s="13">
        <f t="shared" ref="AH8:AH71" si="14">W8+S8</f>
        <v>300</v>
      </c>
      <c r="AI8" s="13">
        <f t="shared" ref="AI8:AI71" si="15">AH8*H8</f>
        <v>300</v>
      </c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283.17099999999999</v>
      </c>
      <c r="D9" s="8">
        <v>1220.922</v>
      </c>
      <c r="E9" s="8">
        <v>941.827</v>
      </c>
      <c r="F9" s="8">
        <v>355.435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v>919.93500000000006</v>
      </c>
      <c r="K9" s="13">
        <f t="shared" si="10"/>
        <v>21.891999999999939</v>
      </c>
      <c r="L9" s="13">
        <f>VLOOKUP(A:A,[1]TDSheet!$A:$U,21,0)</f>
        <v>100</v>
      </c>
      <c r="M9" s="13">
        <f>VLOOKUP(A:A,[1]TDSheet!$A:$W,23,0)</f>
        <v>180</v>
      </c>
      <c r="N9" s="13"/>
      <c r="O9" s="13"/>
      <c r="P9" s="13"/>
      <c r="Q9" s="13"/>
      <c r="R9" s="13"/>
      <c r="S9" s="13"/>
      <c r="T9" s="13"/>
      <c r="U9" s="13"/>
      <c r="V9" s="13">
        <f t="shared" si="11"/>
        <v>88.380600000000001</v>
      </c>
      <c r="W9" s="15">
        <v>70</v>
      </c>
      <c r="X9" s="16">
        <f t="shared" si="12"/>
        <v>7.9817855954813606</v>
      </c>
      <c r="Y9" s="13">
        <f t="shared" si="13"/>
        <v>4.0216404957649079</v>
      </c>
      <c r="Z9" s="13">
        <f>VLOOKUP(A:A,[2]TDSheet!$A:$D,4,0)</f>
        <v>305.89</v>
      </c>
      <c r="AA9" s="13"/>
      <c r="AB9" s="13">
        <f>VLOOKUP(A:A,[1]TDSheet!$A:$AB,28,0)</f>
        <v>194.03399999999999</v>
      </c>
      <c r="AC9" s="13"/>
      <c r="AD9" s="13">
        <f>VLOOKUP(A:A,[1]TDSheet!$A:$AE,31,0)</f>
        <v>91.420800000000014</v>
      </c>
      <c r="AE9" s="13">
        <f>VLOOKUP(A:A,[1]TDSheet!$A:$V,22,0)</f>
        <v>89.99860000000001</v>
      </c>
      <c r="AF9" s="13">
        <f>VLOOKUP(A:A,[4]TDSheet!$A:$D,4,0)</f>
        <v>108.456</v>
      </c>
      <c r="AG9" s="13" t="e">
        <f>VLOOKUP(A:A,[1]TDSheet!$A:$AG,33,0)</f>
        <v>#N/A</v>
      </c>
      <c r="AH9" s="13">
        <f t="shared" si="14"/>
        <v>70</v>
      </c>
      <c r="AI9" s="13">
        <f t="shared" si="15"/>
        <v>70</v>
      </c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864.4</v>
      </c>
      <c r="D10" s="8">
        <v>2519.3409999999999</v>
      </c>
      <c r="E10" s="8">
        <v>2099.0720000000001</v>
      </c>
      <c r="F10" s="8">
        <v>942.19299999999998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v>1986.8600000000001</v>
      </c>
      <c r="K10" s="13">
        <f t="shared" si="10"/>
        <v>112.21199999999999</v>
      </c>
      <c r="L10" s="13">
        <f>VLOOKUP(A:A,[1]TDSheet!$A:$U,21,0)</f>
        <v>300</v>
      </c>
      <c r="M10" s="13">
        <f>VLOOKUP(A:A,[1]TDSheet!$A:$W,23,0)</f>
        <v>620</v>
      </c>
      <c r="N10" s="13"/>
      <c r="O10" s="13"/>
      <c r="P10" s="13"/>
      <c r="Q10" s="13"/>
      <c r="R10" s="13"/>
      <c r="S10" s="13"/>
      <c r="T10" s="13"/>
      <c r="U10" s="13"/>
      <c r="V10" s="13">
        <f t="shared" si="11"/>
        <v>357.62020000000001</v>
      </c>
      <c r="W10" s="15">
        <v>850</v>
      </c>
      <c r="X10" s="16">
        <f t="shared" si="12"/>
        <v>7.5840039237157191</v>
      </c>
      <c r="Y10" s="13">
        <f t="shared" si="13"/>
        <v>2.634619073531081</v>
      </c>
      <c r="Z10" s="13"/>
      <c r="AA10" s="13"/>
      <c r="AB10" s="13">
        <f>VLOOKUP(A:A,[1]TDSheet!$A:$AB,28,0)</f>
        <v>310.971</v>
      </c>
      <c r="AC10" s="13"/>
      <c r="AD10" s="13">
        <f>VLOOKUP(A:A,[1]TDSheet!$A:$AE,31,0)</f>
        <v>277.30259999999998</v>
      </c>
      <c r="AE10" s="13">
        <f>VLOOKUP(A:A,[1]TDSheet!$A:$V,22,0)</f>
        <v>309.8854</v>
      </c>
      <c r="AF10" s="13">
        <f>VLOOKUP(A:A,[4]TDSheet!$A:$D,4,0)</f>
        <v>432.93400000000003</v>
      </c>
      <c r="AG10" s="13" t="str">
        <f>VLOOKUP(A:A,[1]TDSheet!$A:$AG,33,0)</f>
        <v>нояак</v>
      </c>
      <c r="AH10" s="13">
        <f t="shared" si="14"/>
        <v>850</v>
      </c>
      <c r="AI10" s="13">
        <f t="shared" si="15"/>
        <v>850</v>
      </c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173.52099999999999</v>
      </c>
      <c r="D11" s="8">
        <v>373.19600000000003</v>
      </c>
      <c r="E11" s="8">
        <v>276.90199999999999</v>
      </c>
      <c r="F11" s="8">
        <v>184.78899999999999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v>266.63299999999998</v>
      </c>
      <c r="K11" s="13">
        <f t="shared" si="10"/>
        <v>10.269000000000005</v>
      </c>
      <c r="L11" s="13">
        <f>VLOOKUP(A:A,[1]TDSheet!$A:$U,21,0)</f>
        <v>50</v>
      </c>
      <c r="M11" s="13">
        <f>VLOOKUP(A:A,[1]TDSheet!$A:$W,23,0)</f>
        <v>60</v>
      </c>
      <c r="N11" s="13"/>
      <c r="O11" s="13"/>
      <c r="P11" s="13"/>
      <c r="Q11" s="13"/>
      <c r="R11" s="13"/>
      <c r="S11" s="13"/>
      <c r="T11" s="13"/>
      <c r="U11" s="13"/>
      <c r="V11" s="13">
        <f t="shared" si="11"/>
        <v>38.375199999999992</v>
      </c>
      <c r="W11" s="15"/>
      <c r="X11" s="16">
        <f t="shared" si="12"/>
        <v>7.6817580103817065</v>
      </c>
      <c r="Y11" s="13">
        <f t="shared" si="13"/>
        <v>4.8153234380537437</v>
      </c>
      <c r="Z11" s="13"/>
      <c r="AA11" s="13"/>
      <c r="AB11" s="13">
        <f>VLOOKUP(A:A,[1]TDSheet!$A:$AB,28,0)</f>
        <v>85.025999999999996</v>
      </c>
      <c r="AC11" s="13"/>
      <c r="AD11" s="13">
        <f>VLOOKUP(A:A,[1]TDSheet!$A:$AE,31,0)</f>
        <v>31.165800000000001</v>
      </c>
      <c r="AE11" s="13">
        <f>VLOOKUP(A:A,[1]TDSheet!$A:$V,22,0)</f>
        <v>39.988199999999992</v>
      </c>
      <c r="AF11" s="13">
        <f>VLOOKUP(A:A,[4]TDSheet!$A:$D,4,0)</f>
        <v>25.558</v>
      </c>
      <c r="AG11" s="13" t="e">
        <f>VLOOKUP(A:A,[1]TDSheet!$A:$AG,33,0)</f>
        <v>#N/A</v>
      </c>
      <c r="AH11" s="13">
        <f t="shared" si="14"/>
        <v>0</v>
      </c>
      <c r="AI11" s="13">
        <f t="shared" si="15"/>
        <v>0</v>
      </c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87</v>
      </c>
      <c r="D12" s="8">
        <v>658</v>
      </c>
      <c r="E12" s="8">
        <v>221</v>
      </c>
      <c r="F12" s="8">
        <v>211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v>224</v>
      </c>
      <c r="K12" s="13">
        <f t="shared" si="10"/>
        <v>-3</v>
      </c>
      <c r="L12" s="13">
        <f>VLOOKUP(A:A,[1]TDSheet!$A:$U,21,0)</f>
        <v>50</v>
      </c>
      <c r="M12" s="13">
        <f>VLOOKUP(A:A,[1]TDSheet!$A:$W,23,0)</f>
        <v>60</v>
      </c>
      <c r="N12" s="13"/>
      <c r="O12" s="13"/>
      <c r="P12" s="13"/>
      <c r="Q12" s="13"/>
      <c r="R12" s="13"/>
      <c r="S12" s="13"/>
      <c r="T12" s="13"/>
      <c r="U12" s="13"/>
      <c r="V12" s="13">
        <f t="shared" si="11"/>
        <v>40.6</v>
      </c>
      <c r="W12" s="15"/>
      <c r="X12" s="16">
        <f t="shared" si="12"/>
        <v>7.9064039408866993</v>
      </c>
      <c r="Y12" s="13">
        <f t="shared" si="13"/>
        <v>5.1970443349753692</v>
      </c>
      <c r="Z12" s="13"/>
      <c r="AA12" s="13"/>
      <c r="AB12" s="13">
        <f>VLOOKUP(A:A,[1]TDSheet!$A:$AB,28,0)</f>
        <v>18</v>
      </c>
      <c r="AC12" s="13"/>
      <c r="AD12" s="13">
        <f>VLOOKUP(A:A,[1]TDSheet!$A:$AE,31,0)</f>
        <v>31.6</v>
      </c>
      <c r="AE12" s="13">
        <f>VLOOKUP(A:A,[1]TDSheet!$A:$V,22,0)</f>
        <v>46</v>
      </c>
      <c r="AF12" s="13">
        <f>VLOOKUP(A:A,[4]TDSheet!$A:$D,4,0)</f>
        <v>40</v>
      </c>
      <c r="AG12" s="13">
        <f>VLOOKUP(A:A,[1]TDSheet!$A:$AG,33,0)</f>
        <v>0</v>
      </c>
      <c r="AH12" s="13">
        <f t="shared" si="14"/>
        <v>0</v>
      </c>
      <c r="AI12" s="13">
        <f t="shared" si="15"/>
        <v>0</v>
      </c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579</v>
      </c>
      <c r="D13" s="8">
        <v>8168</v>
      </c>
      <c r="E13" s="8">
        <v>1186</v>
      </c>
      <c r="F13" s="8">
        <v>917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v>1199</v>
      </c>
      <c r="K13" s="13">
        <f t="shared" si="10"/>
        <v>-13</v>
      </c>
      <c r="L13" s="13">
        <f>VLOOKUP(A:A,[1]TDSheet!$A:$U,21,0)</f>
        <v>300</v>
      </c>
      <c r="M13" s="13">
        <f>VLOOKUP(A:A,[1]TDSheet!$A:$W,23,0)</f>
        <v>350</v>
      </c>
      <c r="N13" s="13"/>
      <c r="O13" s="13"/>
      <c r="P13" s="13"/>
      <c r="Q13" s="13"/>
      <c r="R13" s="13"/>
      <c r="S13" s="13"/>
      <c r="T13" s="13"/>
      <c r="U13" s="13"/>
      <c r="V13" s="13">
        <f t="shared" si="11"/>
        <v>219.2</v>
      </c>
      <c r="W13" s="15">
        <v>200</v>
      </c>
      <c r="X13" s="16">
        <f t="shared" si="12"/>
        <v>8.0611313868613141</v>
      </c>
      <c r="Y13" s="13">
        <f t="shared" si="13"/>
        <v>4.1833941605839415</v>
      </c>
      <c r="Z13" s="13"/>
      <c r="AA13" s="13"/>
      <c r="AB13" s="13">
        <f>VLOOKUP(A:A,[1]TDSheet!$A:$AB,28,0)</f>
        <v>90</v>
      </c>
      <c r="AC13" s="13"/>
      <c r="AD13" s="13">
        <f>VLOOKUP(A:A,[1]TDSheet!$A:$AE,31,0)</f>
        <v>202.4</v>
      </c>
      <c r="AE13" s="13">
        <f>VLOOKUP(A:A,[1]TDSheet!$A:$V,22,0)</f>
        <v>227.2</v>
      </c>
      <c r="AF13" s="13">
        <f>VLOOKUP(A:A,[4]TDSheet!$A:$D,4,0)</f>
        <v>226</v>
      </c>
      <c r="AG13" s="13" t="str">
        <f>VLOOKUP(A:A,[1]TDSheet!$A:$AG,33,0)</f>
        <v>?????</v>
      </c>
      <c r="AH13" s="13">
        <f t="shared" si="14"/>
        <v>200</v>
      </c>
      <c r="AI13" s="13">
        <f t="shared" si="15"/>
        <v>80</v>
      </c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2463</v>
      </c>
      <c r="D14" s="8">
        <v>12676</v>
      </c>
      <c r="E14" s="8">
        <v>2795</v>
      </c>
      <c r="F14" s="8">
        <v>2287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v>2816</v>
      </c>
      <c r="K14" s="13">
        <f t="shared" si="10"/>
        <v>-21</v>
      </c>
      <c r="L14" s="13">
        <f>VLOOKUP(A:A,[1]TDSheet!$A:$U,21,0)</f>
        <v>0</v>
      </c>
      <c r="M14" s="13">
        <f>VLOOKUP(A:A,[1]TDSheet!$A:$W,23,0)</f>
        <v>500</v>
      </c>
      <c r="N14" s="13"/>
      <c r="O14" s="13"/>
      <c r="P14" s="13"/>
      <c r="Q14" s="13"/>
      <c r="R14" s="13"/>
      <c r="S14" s="13">
        <v>600</v>
      </c>
      <c r="T14" s="13"/>
      <c r="U14" s="13"/>
      <c r="V14" s="13">
        <f t="shared" si="11"/>
        <v>467.8</v>
      </c>
      <c r="W14" s="15">
        <v>700</v>
      </c>
      <c r="X14" s="16">
        <f t="shared" si="12"/>
        <v>7.454040188114579</v>
      </c>
      <c r="Y14" s="13">
        <f t="shared" si="13"/>
        <v>4.8888413852073533</v>
      </c>
      <c r="Z14" s="13"/>
      <c r="AA14" s="13"/>
      <c r="AB14" s="13">
        <f>VLOOKUP(A:A,[1]TDSheet!$A:$AB,28,0)</f>
        <v>78</v>
      </c>
      <c r="AC14" s="13">
        <f>VLOOKUP(A:A,[3]TDSheet!$A:$D,4,0)</f>
        <v>378</v>
      </c>
      <c r="AD14" s="13">
        <f>VLOOKUP(A:A,[1]TDSheet!$A:$AE,31,0)</f>
        <v>623.4</v>
      </c>
      <c r="AE14" s="13">
        <f>VLOOKUP(A:A,[1]TDSheet!$A:$V,22,0)</f>
        <v>454.4</v>
      </c>
      <c r="AF14" s="13">
        <f>VLOOKUP(A:A,[4]TDSheet!$A:$D,4,0)</f>
        <v>485</v>
      </c>
      <c r="AG14" s="13" t="str">
        <f>VLOOKUP(A:A,[1]TDSheet!$A:$AG,33,0)</f>
        <v>оконч</v>
      </c>
      <c r="AH14" s="13">
        <f t="shared" si="14"/>
        <v>1300</v>
      </c>
      <c r="AI14" s="13">
        <f t="shared" si="15"/>
        <v>585</v>
      </c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2346</v>
      </c>
      <c r="D15" s="8">
        <v>15096</v>
      </c>
      <c r="E15" s="8">
        <v>4553</v>
      </c>
      <c r="F15" s="8">
        <v>2859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v>4519</v>
      </c>
      <c r="K15" s="13">
        <f t="shared" si="10"/>
        <v>34</v>
      </c>
      <c r="L15" s="13">
        <f>VLOOKUP(A:A,[1]TDSheet!$A:$U,21,0)</f>
        <v>0</v>
      </c>
      <c r="M15" s="13">
        <f>VLOOKUP(A:A,[1]TDSheet!$A:$W,23,0)</f>
        <v>900</v>
      </c>
      <c r="N15" s="13"/>
      <c r="O15" s="13"/>
      <c r="P15" s="13"/>
      <c r="Q15" s="13"/>
      <c r="R15" s="13"/>
      <c r="S15" s="13">
        <v>1044</v>
      </c>
      <c r="T15" s="13"/>
      <c r="U15" s="13"/>
      <c r="V15" s="13">
        <f t="shared" si="11"/>
        <v>803.8</v>
      </c>
      <c r="W15" s="15">
        <v>2100</v>
      </c>
      <c r="X15" s="16">
        <f t="shared" si="12"/>
        <v>7.2891266484200052</v>
      </c>
      <c r="Y15" s="13">
        <f t="shared" si="13"/>
        <v>3.5568549390395621</v>
      </c>
      <c r="Z15" s="13"/>
      <c r="AA15" s="13"/>
      <c r="AB15" s="13">
        <f>VLOOKUP(A:A,[1]TDSheet!$A:$AB,28,0)</f>
        <v>48</v>
      </c>
      <c r="AC15" s="13">
        <f>VLOOKUP(A:A,[3]TDSheet!$A:$D,4,0)</f>
        <v>486</v>
      </c>
      <c r="AD15" s="13">
        <f>VLOOKUP(A:A,[1]TDSheet!$A:$AE,31,0)</f>
        <v>613.6</v>
      </c>
      <c r="AE15" s="13">
        <f>VLOOKUP(A:A,[1]TDSheet!$A:$V,22,0)</f>
        <v>675.8</v>
      </c>
      <c r="AF15" s="13">
        <f>VLOOKUP(A:A,[4]TDSheet!$A:$D,4,0)</f>
        <v>892</v>
      </c>
      <c r="AG15" s="13" t="str">
        <f>VLOOKUP(A:A,[1]TDSheet!$A:$AG,33,0)</f>
        <v>нояак</v>
      </c>
      <c r="AH15" s="13">
        <f t="shared" si="14"/>
        <v>3144</v>
      </c>
      <c r="AI15" s="13">
        <f t="shared" si="15"/>
        <v>1414.8</v>
      </c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200</v>
      </c>
      <c r="D16" s="8">
        <v>582</v>
      </c>
      <c r="E16" s="8">
        <v>214</v>
      </c>
      <c r="F16" s="8">
        <v>165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v>215</v>
      </c>
      <c r="K16" s="13">
        <f t="shared" si="10"/>
        <v>-1</v>
      </c>
      <c r="L16" s="13">
        <f>VLOOKUP(A:A,[1]TDSheet!$A:$U,21,0)</f>
        <v>50</v>
      </c>
      <c r="M16" s="13">
        <f>VLOOKUP(A:A,[1]TDSheet!$A:$W,23,0)</f>
        <v>50</v>
      </c>
      <c r="N16" s="13"/>
      <c r="O16" s="13"/>
      <c r="P16" s="13"/>
      <c r="Q16" s="13"/>
      <c r="R16" s="13"/>
      <c r="S16" s="13"/>
      <c r="T16" s="13"/>
      <c r="U16" s="13"/>
      <c r="V16" s="13">
        <f t="shared" si="11"/>
        <v>42.8</v>
      </c>
      <c r="W16" s="15">
        <v>60</v>
      </c>
      <c r="X16" s="16">
        <f t="shared" si="12"/>
        <v>7.5934579439252339</v>
      </c>
      <c r="Y16" s="13">
        <f t="shared" si="13"/>
        <v>3.8551401869158881</v>
      </c>
      <c r="Z16" s="13"/>
      <c r="AA16" s="13"/>
      <c r="AB16" s="13">
        <f>VLOOKUP(A:A,[1]TDSheet!$A:$AB,28,0)</f>
        <v>0</v>
      </c>
      <c r="AC16" s="13"/>
      <c r="AD16" s="13">
        <f>VLOOKUP(A:A,[1]TDSheet!$A:$AE,31,0)</f>
        <v>46</v>
      </c>
      <c r="AE16" s="13">
        <f>VLOOKUP(A:A,[1]TDSheet!$A:$V,22,0)</f>
        <v>40</v>
      </c>
      <c r="AF16" s="13">
        <f>VLOOKUP(A:A,[4]TDSheet!$A:$D,4,0)</f>
        <v>23</v>
      </c>
      <c r="AG16" s="13" t="e">
        <f>VLOOKUP(A:A,[1]TDSheet!$A:$AG,33,0)</f>
        <v>#N/A</v>
      </c>
      <c r="AH16" s="13">
        <f t="shared" si="14"/>
        <v>60</v>
      </c>
      <c r="AI16" s="13">
        <f t="shared" si="15"/>
        <v>30</v>
      </c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87</v>
      </c>
      <c r="D17" s="8">
        <v>136</v>
      </c>
      <c r="E17" s="8">
        <v>106</v>
      </c>
      <c r="F17" s="8">
        <v>116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v>134</v>
      </c>
      <c r="K17" s="13">
        <f t="shared" si="10"/>
        <v>-28</v>
      </c>
      <c r="L17" s="13">
        <f>VLOOKUP(A:A,[1]TDSheet!$A:$U,21,0)</f>
        <v>0</v>
      </c>
      <c r="M17" s="13">
        <f>VLOOKUP(A:A,[1]TDSheet!$A:$W,23,0)</f>
        <v>50</v>
      </c>
      <c r="N17" s="13"/>
      <c r="O17" s="13"/>
      <c r="P17" s="13"/>
      <c r="Q17" s="13"/>
      <c r="R17" s="13"/>
      <c r="S17" s="13"/>
      <c r="T17" s="13"/>
      <c r="U17" s="13"/>
      <c r="V17" s="13">
        <f t="shared" si="11"/>
        <v>21.2</v>
      </c>
      <c r="W17" s="15"/>
      <c r="X17" s="16">
        <f t="shared" si="12"/>
        <v>7.8301886792452837</v>
      </c>
      <c r="Y17" s="13">
        <f t="shared" si="13"/>
        <v>5.4716981132075473</v>
      </c>
      <c r="Z17" s="13"/>
      <c r="AA17" s="13"/>
      <c r="AB17" s="13">
        <f>VLOOKUP(A:A,[1]TDSheet!$A:$AB,28,0)</f>
        <v>0</v>
      </c>
      <c r="AC17" s="13"/>
      <c r="AD17" s="13">
        <f>VLOOKUP(A:A,[1]TDSheet!$A:$AE,31,0)</f>
        <v>17.600000000000001</v>
      </c>
      <c r="AE17" s="13">
        <f>VLOOKUP(A:A,[1]TDSheet!$A:$V,22,0)</f>
        <v>23</v>
      </c>
      <c r="AF17" s="13">
        <f>VLOOKUP(A:A,[4]TDSheet!$A:$D,4,0)</f>
        <v>31</v>
      </c>
      <c r="AG17" s="13">
        <f>VLOOKUP(A:A,[1]TDSheet!$A:$AG,33,0)</f>
        <v>0</v>
      </c>
      <c r="AH17" s="13">
        <f t="shared" si="14"/>
        <v>0</v>
      </c>
      <c r="AI17" s="13">
        <f t="shared" si="15"/>
        <v>0</v>
      </c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218</v>
      </c>
      <c r="D18" s="8">
        <v>320</v>
      </c>
      <c r="E18" s="8">
        <v>186</v>
      </c>
      <c r="F18" s="8">
        <v>349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v>188</v>
      </c>
      <c r="K18" s="13">
        <f t="shared" si="10"/>
        <v>-2</v>
      </c>
      <c r="L18" s="13">
        <f>VLOOKUP(A:A,[1]TDSheet!$A:$U,21,0)</f>
        <v>0</v>
      </c>
      <c r="M18" s="13">
        <f>VLOOKUP(A:A,[1]TDSheet!$A:$W,23,0)</f>
        <v>100</v>
      </c>
      <c r="N18" s="13"/>
      <c r="O18" s="13"/>
      <c r="P18" s="13"/>
      <c r="Q18" s="13"/>
      <c r="R18" s="13"/>
      <c r="S18" s="13"/>
      <c r="T18" s="13"/>
      <c r="U18" s="13"/>
      <c r="V18" s="13">
        <f t="shared" si="11"/>
        <v>37.200000000000003</v>
      </c>
      <c r="W18" s="15">
        <v>100</v>
      </c>
      <c r="X18" s="16">
        <f t="shared" si="12"/>
        <v>14.75806451612903</v>
      </c>
      <c r="Y18" s="13">
        <f t="shared" si="13"/>
        <v>9.3817204301075261</v>
      </c>
      <c r="Z18" s="13"/>
      <c r="AA18" s="13"/>
      <c r="AB18" s="13">
        <f>VLOOKUP(A:A,[1]TDSheet!$A:$AB,28,0)</f>
        <v>0</v>
      </c>
      <c r="AC18" s="13"/>
      <c r="AD18" s="13">
        <f>VLOOKUP(A:A,[1]TDSheet!$A:$AE,31,0)</f>
        <v>24.4</v>
      </c>
      <c r="AE18" s="13">
        <f>VLOOKUP(A:A,[1]TDSheet!$A:$V,22,0)</f>
        <v>35.4</v>
      </c>
      <c r="AF18" s="13">
        <f>VLOOKUP(A:A,[4]TDSheet!$A:$D,4,0)</f>
        <v>23</v>
      </c>
      <c r="AG18" s="13" t="e">
        <f>VLOOKUP(A:A,[1]TDSheet!$A:$AG,33,0)</f>
        <v>#N/A</v>
      </c>
      <c r="AH18" s="13">
        <f t="shared" si="14"/>
        <v>100</v>
      </c>
      <c r="AI18" s="13">
        <f t="shared" si="15"/>
        <v>17</v>
      </c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231</v>
      </c>
      <c r="D19" s="8">
        <v>36</v>
      </c>
      <c r="E19" s="8">
        <v>83</v>
      </c>
      <c r="F19" s="8">
        <v>183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v>81</v>
      </c>
      <c r="K19" s="13">
        <f t="shared" si="10"/>
        <v>2</v>
      </c>
      <c r="L19" s="13">
        <f>VLOOKUP(A:A,[1]TDSheet!$A:$U,21,0)</f>
        <v>0</v>
      </c>
      <c r="M19" s="13">
        <f>VLOOKUP(A:A,[1]TDSheet!$A:$W,23,0)</f>
        <v>0</v>
      </c>
      <c r="N19" s="13"/>
      <c r="O19" s="13"/>
      <c r="P19" s="13"/>
      <c r="Q19" s="13"/>
      <c r="R19" s="13"/>
      <c r="S19" s="13"/>
      <c r="T19" s="13"/>
      <c r="U19" s="13"/>
      <c r="V19" s="13">
        <f t="shared" si="11"/>
        <v>16.600000000000001</v>
      </c>
      <c r="W19" s="15"/>
      <c r="X19" s="16">
        <f t="shared" si="12"/>
        <v>11.024096385542167</v>
      </c>
      <c r="Y19" s="13">
        <f t="shared" si="13"/>
        <v>11.024096385542167</v>
      </c>
      <c r="Z19" s="13"/>
      <c r="AA19" s="13"/>
      <c r="AB19" s="13">
        <f>VLOOKUP(A:A,[1]TDSheet!$A:$AB,28,0)</f>
        <v>0</v>
      </c>
      <c r="AC19" s="13"/>
      <c r="AD19" s="13">
        <f>VLOOKUP(A:A,[1]TDSheet!$A:$AE,31,0)</f>
        <v>41.4</v>
      </c>
      <c r="AE19" s="13">
        <f>VLOOKUP(A:A,[1]TDSheet!$A:$V,22,0)</f>
        <v>17.2</v>
      </c>
      <c r="AF19" s="13">
        <f>VLOOKUP(A:A,[4]TDSheet!$A:$D,4,0)</f>
        <v>6</v>
      </c>
      <c r="AG19" s="19" t="str">
        <f>VLOOKUP(A:A,[1]TDSheet!$A:$AG,33,0)</f>
        <v>оконч</v>
      </c>
      <c r="AH19" s="13">
        <f t="shared" si="14"/>
        <v>0</v>
      </c>
      <c r="AI19" s="13">
        <f t="shared" si="15"/>
        <v>0</v>
      </c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765</v>
      </c>
      <c r="D20" s="8">
        <v>1490</v>
      </c>
      <c r="E20" s="17">
        <v>637</v>
      </c>
      <c r="F20" s="18">
        <v>704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v>334</v>
      </c>
      <c r="K20" s="13">
        <f t="shared" si="10"/>
        <v>303</v>
      </c>
      <c r="L20" s="13">
        <f>VLOOKUP(A:A,[1]TDSheet!$A:$U,21,0)</f>
        <v>100</v>
      </c>
      <c r="M20" s="13">
        <f>VLOOKUP(A:A,[1]TDSheet!$A:$W,23,0)</f>
        <v>150</v>
      </c>
      <c r="N20" s="13"/>
      <c r="O20" s="13"/>
      <c r="P20" s="13"/>
      <c r="Q20" s="13"/>
      <c r="R20" s="13"/>
      <c r="S20" s="13"/>
      <c r="T20" s="13"/>
      <c r="U20" s="13"/>
      <c r="V20" s="13">
        <f t="shared" si="11"/>
        <v>109.4</v>
      </c>
      <c r="W20" s="15"/>
      <c r="X20" s="16">
        <f t="shared" si="12"/>
        <v>8.7202925045703843</v>
      </c>
      <c r="Y20" s="13">
        <f t="shared" si="13"/>
        <v>6.4351005484460693</v>
      </c>
      <c r="Z20" s="13"/>
      <c r="AA20" s="13"/>
      <c r="AB20" s="13">
        <f>VLOOKUP(A:A,[1]TDSheet!$A:$AB,28,0)</f>
        <v>90</v>
      </c>
      <c r="AC20" s="13"/>
      <c r="AD20" s="13">
        <f>VLOOKUP(A:A,[1]TDSheet!$A:$AE,31,0)</f>
        <v>89.8</v>
      </c>
      <c r="AE20" s="13">
        <f>VLOOKUP(A:A,[1]TDSheet!$A:$V,22,0)</f>
        <v>120.6</v>
      </c>
      <c r="AF20" s="13">
        <f>VLOOKUP(A:A,[4]TDSheet!$A:$D,4,0)</f>
        <v>45</v>
      </c>
      <c r="AG20" s="13" t="e">
        <f>VLOOKUP(A:A,[1]TDSheet!$A:$AG,33,0)</f>
        <v>#N/A</v>
      </c>
      <c r="AH20" s="13">
        <f t="shared" si="14"/>
        <v>0</v>
      </c>
      <c r="AI20" s="13">
        <f t="shared" si="15"/>
        <v>0</v>
      </c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163</v>
      </c>
      <c r="D21" s="8">
        <v>375</v>
      </c>
      <c r="E21" s="8">
        <v>282</v>
      </c>
      <c r="F21" s="8">
        <v>252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v>285</v>
      </c>
      <c r="K21" s="13">
        <f t="shared" si="10"/>
        <v>-3</v>
      </c>
      <c r="L21" s="13">
        <f>VLOOKUP(A:A,[1]TDSheet!$A:$U,21,0)</f>
        <v>50</v>
      </c>
      <c r="M21" s="13">
        <f>VLOOKUP(A:A,[1]TDSheet!$A:$W,23,0)</f>
        <v>100</v>
      </c>
      <c r="N21" s="13"/>
      <c r="O21" s="13"/>
      <c r="P21" s="13"/>
      <c r="Q21" s="13"/>
      <c r="R21" s="13"/>
      <c r="S21" s="13"/>
      <c r="T21" s="13"/>
      <c r="U21" s="13"/>
      <c r="V21" s="13">
        <f t="shared" si="11"/>
        <v>56.4</v>
      </c>
      <c r="W21" s="15">
        <v>50</v>
      </c>
      <c r="X21" s="16">
        <f t="shared" si="12"/>
        <v>8.0141843971631204</v>
      </c>
      <c r="Y21" s="13">
        <f t="shared" si="13"/>
        <v>4.4680851063829792</v>
      </c>
      <c r="Z21" s="13"/>
      <c r="AA21" s="13"/>
      <c r="AB21" s="13">
        <f>VLOOKUP(A:A,[1]TDSheet!$A:$AB,28,0)</f>
        <v>0</v>
      </c>
      <c r="AC21" s="13"/>
      <c r="AD21" s="13">
        <f>VLOOKUP(A:A,[1]TDSheet!$A:$AE,31,0)</f>
        <v>55.4</v>
      </c>
      <c r="AE21" s="13">
        <f>VLOOKUP(A:A,[1]TDSheet!$A:$V,22,0)</f>
        <v>61</v>
      </c>
      <c r="AF21" s="13">
        <f>VLOOKUP(A:A,[4]TDSheet!$A:$D,4,0)</f>
        <v>47</v>
      </c>
      <c r="AG21" s="13">
        <f>VLOOKUP(A:A,[1]TDSheet!$A:$AG,33,0)</f>
        <v>0</v>
      </c>
      <c r="AH21" s="13">
        <f t="shared" si="14"/>
        <v>50</v>
      </c>
      <c r="AI21" s="13">
        <f t="shared" si="15"/>
        <v>15</v>
      </c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70</v>
      </c>
      <c r="D22" s="8">
        <v>205</v>
      </c>
      <c r="E22" s="8">
        <v>167</v>
      </c>
      <c r="F22" s="8">
        <v>105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v>168</v>
      </c>
      <c r="K22" s="13">
        <f t="shared" si="10"/>
        <v>-1</v>
      </c>
      <c r="L22" s="13">
        <f>VLOOKUP(A:A,[1]TDSheet!$A:$U,21,0)</f>
        <v>30</v>
      </c>
      <c r="M22" s="13">
        <f>VLOOKUP(A:A,[1]TDSheet!$A:$W,23,0)</f>
        <v>20</v>
      </c>
      <c r="N22" s="13"/>
      <c r="O22" s="13"/>
      <c r="P22" s="13"/>
      <c r="Q22" s="13"/>
      <c r="R22" s="13"/>
      <c r="S22" s="13"/>
      <c r="T22" s="13"/>
      <c r="U22" s="13"/>
      <c r="V22" s="13">
        <f t="shared" si="11"/>
        <v>19.399999999999999</v>
      </c>
      <c r="W22" s="15"/>
      <c r="X22" s="16">
        <f t="shared" si="12"/>
        <v>7.9896907216494855</v>
      </c>
      <c r="Y22" s="13">
        <f t="shared" si="13"/>
        <v>5.4123711340206189</v>
      </c>
      <c r="Z22" s="13"/>
      <c r="AA22" s="13"/>
      <c r="AB22" s="13">
        <f>VLOOKUP(A:A,[1]TDSheet!$A:$AB,28,0)</f>
        <v>70</v>
      </c>
      <c r="AC22" s="13"/>
      <c r="AD22" s="13">
        <f>VLOOKUP(A:A,[1]TDSheet!$A:$AE,31,0)</f>
        <v>17.8</v>
      </c>
      <c r="AE22" s="13">
        <f>VLOOKUP(A:A,[1]TDSheet!$A:$V,22,0)</f>
        <v>21.4</v>
      </c>
      <c r="AF22" s="13">
        <f>VLOOKUP(A:A,[4]TDSheet!$A:$D,4,0)</f>
        <v>20</v>
      </c>
      <c r="AG22" s="13">
        <f>VLOOKUP(A:A,[1]TDSheet!$A:$AG,33,0)</f>
        <v>0</v>
      </c>
      <c r="AH22" s="13">
        <f t="shared" si="14"/>
        <v>0</v>
      </c>
      <c r="AI22" s="13">
        <f t="shared" si="15"/>
        <v>0</v>
      </c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40</v>
      </c>
      <c r="D23" s="8">
        <v>117</v>
      </c>
      <c r="E23" s="8">
        <v>81</v>
      </c>
      <c r="F23" s="8">
        <v>73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v>88</v>
      </c>
      <c r="K23" s="13">
        <f t="shared" si="10"/>
        <v>-7</v>
      </c>
      <c r="L23" s="13">
        <f>VLOOKUP(A:A,[1]TDSheet!$A:$U,21,0)</f>
        <v>0</v>
      </c>
      <c r="M23" s="13">
        <f>VLOOKUP(A:A,[1]TDSheet!$A:$W,23,0)</f>
        <v>10</v>
      </c>
      <c r="N23" s="13"/>
      <c r="O23" s="13"/>
      <c r="P23" s="13"/>
      <c r="Q23" s="13"/>
      <c r="R23" s="13"/>
      <c r="S23" s="13"/>
      <c r="T23" s="13"/>
      <c r="U23" s="13"/>
      <c r="V23" s="13">
        <f t="shared" si="11"/>
        <v>11.4</v>
      </c>
      <c r="W23" s="15"/>
      <c r="X23" s="16">
        <f t="shared" si="12"/>
        <v>7.2807017543859649</v>
      </c>
      <c r="Y23" s="13">
        <f t="shared" si="13"/>
        <v>6.4035087719298245</v>
      </c>
      <c r="Z23" s="13"/>
      <c r="AA23" s="13"/>
      <c r="AB23" s="13">
        <f>VLOOKUP(A:A,[1]TDSheet!$A:$AB,28,0)</f>
        <v>24</v>
      </c>
      <c r="AC23" s="13"/>
      <c r="AD23" s="13">
        <f>VLOOKUP(A:A,[1]TDSheet!$A:$AE,31,0)</f>
        <v>14.8</v>
      </c>
      <c r="AE23" s="13">
        <f>VLOOKUP(A:A,[1]TDSheet!$A:$V,22,0)</f>
        <v>12.2</v>
      </c>
      <c r="AF23" s="13">
        <f>VLOOKUP(A:A,[4]TDSheet!$A:$D,4,0)</f>
        <v>6</v>
      </c>
      <c r="AG23" s="13" t="e">
        <f>VLOOKUP(A:A,[1]TDSheet!$A:$AG,33,0)</f>
        <v>#N/A</v>
      </c>
      <c r="AH23" s="13">
        <f t="shared" si="14"/>
        <v>0</v>
      </c>
      <c r="AI23" s="13">
        <f t="shared" si="15"/>
        <v>0</v>
      </c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1369</v>
      </c>
      <c r="D24" s="8">
        <v>2964</v>
      </c>
      <c r="E24" s="8">
        <v>1628</v>
      </c>
      <c r="F24" s="8">
        <v>2524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v>1635</v>
      </c>
      <c r="K24" s="13">
        <f t="shared" si="10"/>
        <v>-7</v>
      </c>
      <c r="L24" s="13">
        <f>VLOOKUP(A:A,[1]TDSheet!$A:$U,21,0)</f>
        <v>0</v>
      </c>
      <c r="M24" s="13">
        <f>VLOOKUP(A:A,[1]TDSheet!$A:$W,23,0)</f>
        <v>1000</v>
      </c>
      <c r="N24" s="13"/>
      <c r="O24" s="13"/>
      <c r="P24" s="13"/>
      <c r="Q24" s="13"/>
      <c r="R24" s="13"/>
      <c r="S24" s="13"/>
      <c r="T24" s="13"/>
      <c r="U24" s="13"/>
      <c r="V24" s="13">
        <f t="shared" si="11"/>
        <v>286.60000000000002</v>
      </c>
      <c r="W24" s="15">
        <v>500</v>
      </c>
      <c r="X24" s="16">
        <f t="shared" si="12"/>
        <v>14.040474528960223</v>
      </c>
      <c r="Y24" s="13">
        <f t="shared" si="13"/>
        <v>8.8066992323796232</v>
      </c>
      <c r="Z24" s="13"/>
      <c r="AA24" s="13"/>
      <c r="AB24" s="13">
        <f>VLOOKUP(A:A,[1]TDSheet!$A:$AB,28,0)</f>
        <v>195</v>
      </c>
      <c r="AC24" s="13"/>
      <c r="AD24" s="13">
        <f>VLOOKUP(A:A,[1]TDSheet!$A:$AE,31,0)</f>
        <v>191.6</v>
      </c>
      <c r="AE24" s="13">
        <f>VLOOKUP(A:A,[1]TDSheet!$A:$V,22,0)</f>
        <v>291.8</v>
      </c>
      <c r="AF24" s="13">
        <f>VLOOKUP(A:A,[4]TDSheet!$A:$D,4,0)</f>
        <v>321</v>
      </c>
      <c r="AG24" s="13">
        <f>VLOOKUP(A:A,[1]TDSheet!$A:$AG,33,0)</f>
        <v>0</v>
      </c>
      <c r="AH24" s="13">
        <f t="shared" si="14"/>
        <v>500</v>
      </c>
      <c r="AI24" s="13">
        <f t="shared" si="15"/>
        <v>85</v>
      </c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160</v>
      </c>
      <c r="D25" s="8">
        <v>356</v>
      </c>
      <c r="E25" s="8">
        <v>288</v>
      </c>
      <c r="F25" s="8">
        <v>204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v>311</v>
      </c>
      <c r="K25" s="13">
        <f t="shared" si="10"/>
        <v>-23</v>
      </c>
      <c r="L25" s="13">
        <f>VLOOKUP(A:A,[1]TDSheet!$A:$U,21,0)</f>
        <v>50</v>
      </c>
      <c r="M25" s="13">
        <f>VLOOKUP(A:A,[1]TDSheet!$A:$W,23,0)</f>
        <v>60</v>
      </c>
      <c r="N25" s="13"/>
      <c r="O25" s="13"/>
      <c r="P25" s="13"/>
      <c r="Q25" s="13"/>
      <c r="R25" s="13"/>
      <c r="S25" s="13"/>
      <c r="T25" s="13"/>
      <c r="U25" s="13"/>
      <c r="V25" s="13">
        <f t="shared" si="11"/>
        <v>44.4</v>
      </c>
      <c r="W25" s="15">
        <v>30</v>
      </c>
      <c r="X25" s="16">
        <f t="shared" si="12"/>
        <v>7.7477477477477477</v>
      </c>
      <c r="Y25" s="13">
        <f t="shared" si="13"/>
        <v>4.5945945945945947</v>
      </c>
      <c r="Z25" s="13"/>
      <c r="AA25" s="13"/>
      <c r="AB25" s="13">
        <f>VLOOKUP(A:A,[1]TDSheet!$A:$AB,28,0)</f>
        <v>66</v>
      </c>
      <c r="AC25" s="13"/>
      <c r="AD25" s="13">
        <f>VLOOKUP(A:A,[1]TDSheet!$A:$AE,31,0)</f>
        <v>43</v>
      </c>
      <c r="AE25" s="13">
        <f>VLOOKUP(A:A,[1]TDSheet!$A:$V,22,0)</f>
        <v>45.8</v>
      </c>
      <c r="AF25" s="13">
        <f>VLOOKUP(A:A,[4]TDSheet!$A:$D,4,0)</f>
        <v>37</v>
      </c>
      <c r="AG25" s="13" t="e">
        <f>VLOOKUP(A:A,[1]TDSheet!$A:$AG,33,0)</f>
        <v>#N/A</v>
      </c>
      <c r="AH25" s="13">
        <f t="shared" si="14"/>
        <v>30</v>
      </c>
      <c r="AI25" s="13">
        <f t="shared" si="15"/>
        <v>11.4</v>
      </c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3192</v>
      </c>
      <c r="D26" s="8">
        <v>8830</v>
      </c>
      <c r="E26" s="8">
        <v>7833</v>
      </c>
      <c r="F26" s="8">
        <v>3473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v>7819</v>
      </c>
      <c r="K26" s="13">
        <f t="shared" si="10"/>
        <v>14</v>
      </c>
      <c r="L26" s="13">
        <f>VLOOKUP(A:A,[1]TDSheet!$A:$U,21,0)</f>
        <v>500</v>
      </c>
      <c r="M26" s="13">
        <f>VLOOKUP(A:A,[1]TDSheet!$A:$W,23,0)</f>
        <v>1200</v>
      </c>
      <c r="N26" s="13"/>
      <c r="O26" s="13"/>
      <c r="P26" s="13"/>
      <c r="Q26" s="13"/>
      <c r="R26" s="13"/>
      <c r="S26" s="13">
        <v>1800</v>
      </c>
      <c r="T26" s="13"/>
      <c r="U26" s="13"/>
      <c r="V26" s="13">
        <f t="shared" si="11"/>
        <v>775.8</v>
      </c>
      <c r="W26" s="15">
        <v>700</v>
      </c>
      <c r="X26" s="16">
        <f t="shared" si="12"/>
        <v>7.5702500644496009</v>
      </c>
      <c r="Y26" s="13">
        <f t="shared" si="13"/>
        <v>4.4766692446506831</v>
      </c>
      <c r="Z26" s="13"/>
      <c r="AA26" s="13"/>
      <c r="AB26" s="13">
        <f>VLOOKUP(A:A,[1]TDSheet!$A:$AB,28,0)</f>
        <v>654</v>
      </c>
      <c r="AC26" s="13">
        <f>VLOOKUP(A:A,[3]TDSheet!$A:$D,4,0)</f>
        <v>3300</v>
      </c>
      <c r="AD26" s="13">
        <f>VLOOKUP(A:A,[1]TDSheet!$A:$AE,31,0)</f>
        <v>825.4</v>
      </c>
      <c r="AE26" s="13">
        <f>VLOOKUP(A:A,[1]TDSheet!$A:$V,22,0)</f>
        <v>815</v>
      </c>
      <c r="AF26" s="13">
        <f>VLOOKUP(A:A,[4]TDSheet!$A:$D,4,0)</f>
        <v>833</v>
      </c>
      <c r="AG26" s="13" t="str">
        <f>VLOOKUP(A:A,[1]TDSheet!$A:$AG,33,0)</f>
        <v>продноя</v>
      </c>
      <c r="AH26" s="13">
        <f t="shared" si="14"/>
        <v>2500</v>
      </c>
      <c r="AI26" s="13">
        <f t="shared" si="15"/>
        <v>1050</v>
      </c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3272</v>
      </c>
      <c r="D27" s="8">
        <v>16566</v>
      </c>
      <c r="E27" s="8">
        <v>11131</v>
      </c>
      <c r="F27" s="8">
        <v>7047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v>11143</v>
      </c>
      <c r="K27" s="13">
        <f t="shared" si="10"/>
        <v>-12</v>
      </c>
      <c r="L27" s="13">
        <f>VLOOKUP(A:A,[1]TDSheet!$A:$U,21,0)</f>
        <v>0</v>
      </c>
      <c r="M27" s="13">
        <f>VLOOKUP(A:A,[1]TDSheet!$A:$W,23,0)</f>
        <v>1000</v>
      </c>
      <c r="N27" s="13"/>
      <c r="O27" s="13"/>
      <c r="P27" s="13"/>
      <c r="Q27" s="13"/>
      <c r="R27" s="13"/>
      <c r="S27" s="13">
        <v>3582</v>
      </c>
      <c r="T27" s="13"/>
      <c r="U27" s="13"/>
      <c r="V27" s="13">
        <f t="shared" si="11"/>
        <v>1002.2</v>
      </c>
      <c r="W27" s="15"/>
      <c r="X27" s="16">
        <f t="shared" si="12"/>
        <v>8.029335461983635</v>
      </c>
      <c r="Y27" s="13">
        <f t="shared" si="13"/>
        <v>7.0315306326082618</v>
      </c>
      <c r="Z27" s="13"/>
      <c r="AA27" s="13"/>
      <c r="AB27" s="13">
        <f>VLOOKUP(A:A,[1]TDSheet!$A:$AB,28,0)</f>
        <v>1560</v>
      </c>
      <c r="AC27" s="13">
        <f>VLOOKUP(A:A,[3]TDSheet!$A:$D,4,0)</f>
        <v>4560</v>
      </c>
      <c r="AD27" s="13">
        <f>VLOOKUP(A:A,[1]TDSheet!$A:$AE,31,0)</f>
        <v>914.4</v>
      </c>
      <c r="AE27" s="13">
        <f>VLOOKUP(A:A,[1]TDSheet!$A:$V,22,0)</f>
        <v>1108.8</v>
      </c>
      <c r="AF27" s="13">
        <f>VLOOKUP(A:A,[4]TDSheet!$A:$D,4,0)</f>
        <v>1104</v>
      </c>
      <c r="AG27" s="13">
        <f>VLOOKUP(A:A,[1]TDSheet!$A:$AG,33,0)</f>
        <v>0</v>
      </c>
      <c r="AH27" s="13">
        <f t="shared" si="14"/>
        <v>3582</v>
      </c>
      <c r="AI27" s="13">
        <f t="shared" si="15"/>
        <v>1504.44</v>
      </c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203</v>
      </c>
      <c r="D28" s="8">
        <v>1735</v>
      </c>
      <c r="E28" s="8">
        <v>1184</v>
      </c>
      <c r="F28" s="8">
        <v>738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v>1165</v>
      </c>
      <c r="K28" s="13">
        <f t="shared" si="10"/>
        <v>19</v>
      </c>
      <c r="L28" s="13">
        <f>VLOOKUP(A:A,[1]TDSheet!$A:$U,21,0)</f>
        <v>300</v>
      </c>
      <c r="M28" s="13">
        <f>VLOOKUP(A:A,[1]TDSheet!$A:$W,23,0)</f>
        <v>300</v>
      </c>
      <c r="N28" s="13"/>
      <c r="O28" s="13"/>
      <c r="P28" s="13"/>
      <c r="Q28" s="13"/>
      <c r="R28" s="13"/>
      <c r="S28" s="13"/>
      <c r="T28" s="13"/>
      <c r="U28" s="13"/>
      <c r="V28" s="13">
        <f t="shared" si="11"/>
        <v>228.4</v>
      </c>
      <c r="W28" s="15">
        <v>350</v>
      </c>
      <c r="X28" s="16">
        <f t="shared" si="12"/>
        <v>7.390542907180385</v>
      </c>
      <c r="Y28" s="13">
        <f t="shared" si="13"/>
        <v>3.2311733800350262</v>
      </c>
      <c r="Z28" s="13"/>
      <c r="AA28" s="13"/>
      <c r="AB28" s="13">
        <f>VLOOKUP(A:A,[1]TDSheet!$A:$AB,28,0)</f>
        <v>42</v>
      </c>
      <c r="AC28" s="13"/>
      <c r="AD28" s="13">
        <f>VLOOKUP(A:A,[1]TDSheet!$A:$AE,31,0)</f>
        <v>181.6</v>
      </c>
      <c r="AE28" s="13">
        <f>VLOOKUP(A:A,[1]TDSheet!$A:$V,22,0)</f>
        <v>227.4</v>
      </c>
      <c r="AF28" s="13">
        <f>VLOOKUP(A:A,[4]TDSheet!$A:$D,4,0)</f>
        <v>268</v>
      </c>
      <c r="AG28" s="13" t="str">
        <f>VLOOKUP(A:A,[1]TDSheet!$A:$AG,33,0)</f>
        <v>продноя</v>
      </c>
      <c r="AH28" s="13">
        <f t="shared" si="14"/>
        <v>350</v>
      </c>
      <c r="AI28" s="13">
        <f t="shared" si="15"/>
        <v>122.49999999999999</v>
      </c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232</v>
      </c>
      <c r="D29" s="8">
        <v>431</v>
      </c>
      <c r="E29" s="8">
        <v>336</v>
      </c>
      <c r="F29" s="8">
        <v>304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v>357</v>
      </c>
      <c r="K29" s="13">
        <f t="shared" si="10"/>
        <v>-21</v>
      </c>
      <c r="L29" s="13">
        <f>VLOOKUP(A:A,[1]TDSheet!$A:$U,21,0)</f>
        <v>0</v>
      </c>
      <c r="M29" s="13">
        <f>VLOOKUP(A:A,[1]TDSheet!$A:$W,23,0)</f>
        <v>120</v>
      </c>
      <c r="N29" s="13"/>
      <c r="O29" s="13"/>
      <c r="P29" s="13"/>
      <c r="Q29" s="13"/>
      <c r="R29" s="13"/>
      <c r="S29" s="13">
        <v>120</v>
      </c>
      <c r="T29" s="13"/>
      <c r="U29" s="13"/>
      <c r="V29" s="13">
        <f t="shared" si="11"/>
        <v>67.2</v>
      </c>
      <c r="W29" s="15">
        <v>100</v>
      </c>
      <c r="X29" s="16">
        <f t="shared" si="12"/>
        <v>7.7976190476190474</v>
      </c>
      <c r="Y29" s="13">
        <f t="shared" si="13"/>
        <v>4.5238095238095237</v>
      </c>
      <c r="Z29" s="13"/>
      <c r="AA29" s="13"/>
      <c r="AB29" s="13">
        <f>VLOOKUP(A:A,[1]TDSheet!$A:$AB,28,0)</f>
        <v>0</v>
      </c>
      <c r="AC29" s="13"/>
      <c r="AD29" s="13">
        <f>VLOOKUP(A:A,[1]TDSheet!$A:$AE,31,0)</f>
        <v>76</v>
      </c>
      <c r="AE29" s="13">
        <f>VLOOKUP(A:A,[1]TDSheet!$A:$V,22,0)</f>
        <v>66.2</v>
      </c>
      <c r="AF29" s="13">
        <f>VLOOKUP(A:A,[4]TDSheet!$A:$D,4,0)</f>
        <v>82</v>
      </c>
      <c r="AG29" s="13">
        <f>VLOOKUP(A:A,[1]TDSheet!$A:$AG,33,0)</f>
        <v>0</v>
      </c>
      <c r="AH29" s="13">
        <f t="shared" si="14"/>
        <v>220</v>
      </c>
      <c r="AI29" s="13">
        <f t="shared" si="15"/>
        <v>77</v>
      </c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627</v>
      </c>
      <c r="D30" s="8">
        <v>515</v>
      </c>
      <c r="E30" s="8">
        <v>568</v>
      </c>
      <c r="F30" s="8">
        <v>569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v>559</v>
      </c>
      <c r="K30" s="13">
        <f t="shared" si="10"/>
        <v>9</v>
      </c>
      <c r="L30" s="13">
        <f>VLOOKUP(A:A,[1]TDSheet!$A:$U,21,0)</f>
        <v>0</v>
      </c>
      <c r="M30" s="13">
        <f>VLOOKUP(A:A,[1]TDSheet!$A:$W,23,0)</f>
        <v>160</v>
      </c>
      <c r="N30" s="13"/>
      <c r="O30" s="13"/>
      <c r="P30" s="13"/>
      <c r="Q30" s="13"/>
      <c r="R30" s="13"/>
      <c r="S30" s="13">
        <v>60</v>
      </c>
      <c r="T30" s="13"/>
      <c r="U30" s="13"/>
      <c r="V30" s="13">
        <f t="shared" si="11"/>
        <v>113.6</v>
      </c>
      <c r="W30" s="15">
        <v>100</v>
      </c>
      <c r="X30" s="16">
        <f t="shared" si="12"/>
        <v>7.297535211267606</v>
      </c>
      <c r="Y30" s="13">
        <f t="shared" si="13"/>
        <v>5.0088028169014089</v>
      </c>
      <c r="Z30" s="13"/>
      <c r="AA30" s="13"/>
      <c r="AB30" s="13">
        <f>VLOOKUP(A:A,[1]TDSheet!$A:$AB,28,0)</f>
        <v>0</v>
      </c>
      <c r="AC30" s="13"/>
      <c r="AD30" s="13">
        <f>VLOOKUP(A:A,[1]TDSheet!$A:$AE,31,0)</f>
        <v>143.80000000000001</v>
      </c>
      <c r="AE30" s="13">
        <f>VLOOKUP(A:A,[1]TDSheet!$A:$V,22,0)</f>
        <v>114.4</v>
      </c>
      <c r="AF30" s="13">
        <f>VLOOKUP(A:A,[4]TDSheet!$A:$D,4,0)</f>
        <v>114</v>
      </c>
      <c r="AG30" s="13">
        <f>VLOOKUP(A:A,[1]TDSheet!$A:$AG,33,0)</f>
        <v>0</v>
      </c>
      <c r="AH30" s="13">
        <f t="shared" si="14"/>
        <v>160</v>
      </c>
      <c r="AI30" s="13">
        <f t="shared" si="15"/>
        <v>56</v>
      </c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399</v>
      </c>
      <c r="D31" s="8">
        <v>1935</v>
      </c>
      <c r="E31" s="8">
        <v>1287</v>
      </c>
      <c r="F31" s="8">
        <v>1026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v>1276</v>
      </c>
      <c r="K31" s="13">
        <f t="shared" si="10"/>
        <v>11</v>
      </c>
      <c r="L31" s="13">
        <f>VLOOKUP(A:A,[1]TDSheet!$A:$U,21,0)</f>
        <v>300</v>
      </c>
      <c r="M31" s="13">
        <f>VLOOKUP(A:A,[1]TDSheet!$A:$W,23,0)</f>
        <v>400</v>
      </c>
      <c r="N31" s="13"/>
      <c r="O31" s="13"/>
      <c r="P31" s="13"/>
      <c r="Q31" s="13"/>
      <c r="R31" s="13"/>
      <c r="S31" s="13"/>
      <c r="T31" s="13"/>
      <c r="U31" s="13"/>
      <c r="V31" s="13">
        <f t="shared" si="11"/>
        <v>244.2</v>
      </c>
      <c r="W31" s="15">
        <v>150</v>
      </c>
      <c r="X31" s="16">
        <f t="shared" si="12"/>
        <v>7.6822276822276825</v>
      </c>
      <c r="Y31" s="13">
        <f t="shared" si="13"/>
        <v>4.2014742014742019</v>
      </c>
      <c r="Z31" s="13"/>
      <c r="AA31" s="13"/>
      <c r="AB31" s="13">
        <f>VLOOKUP(A:A,[1]TDSheet!$A:$AB,28,0)</f>
        <v>66</v>
      </c>
      <c r="AC31" s="13"/>
      <c r="AD31" s="13">
        <f>VLOOKUP(A:A,[1]TDSheet!$A:$AE,31,0)</f>
        <v>227.6</v>
      </c>
      <c r="AE31" s="13">
        <f>VLOOKUP(A:A,[1]TDSheet!$A:$V,22,0)</f>
        <v>275</v>
      </c>
      <c r="AF31" s="13">
        <f>VLOOKUP(A:A,[4]TDSheet!$A:$D,4,0)</f>
        <v>303</v>
      </c>
      <c r="AG31" s="13" t="str">
        <f>VLOOKUP(A:A,[1]TDSheet!$A:$AG,33,0)</f>
        <v>продноя</v>
      </c>
      <c r="AH31" s="13">
        <f t="shared" si="14"/>
        <v>150</v>
      </c>
      <c r="AI31" s="13">
        <f t="shared" si="15"/>
        <v>52.5</v>
      </c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292.66300000000001</v>
      </c>
      <c r="D32" s="8">
        <v>834.66200000000003</v>
      </c>
      <c r="E32" s="8">
        <v>743.30200000000002</v>
      </c>
      <c r="F32" s="8">
        <v>375.185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v>715.83399999999995</v>
      </c>
      <c r="K32" s="13">
        <f t="shared" si="10"/>
        <v>27.468000000000075</v>
      </c>
      <c r="L32" s="13">
        <f>VLOOKUP(A:A,[1]TDSheet!$A:$U,21,0)</f>
        <v>100</v>
      </c>
      <c r="M32" s="13">
        <f>VLOOKUP(A:A,[1]TDSheet!$A:$W,23,0)</f>
        <v>180</v>
      </c>
      <c r="N32" s="13"/>
      <c r="O32" s="13"/>
      <c r="P32" s="13"/>
      <c r="Q32" s="13"/>
      <c r="R32" s="13"/>
      <c r="S32" s="13"/>
      <c r="T32" s="13"/>
      <c r="U32" s="13"/>
      <c r="V32" s="13">
        <f t="shared" si="11"/>
        <v>116.98240000000001</v>
      </c>
      <c r="W32" s="15">
        <v>220</v>
      </c>
      <c r="X32" s="16">
        <f t="shared" si="12"/>
        <v>7.4813390732281082</v>
      </c>
      <c r="Y32" s="13">
        <f t="shared" si="13"/>
        <v>3.207191851081872</v>
      </c>
      <c r="Z32" s="13"/>
      <c r="AA32" s="13"/>
      <c r="AB32" s="13">
        <f>VLOOKUP(A:A,[1]TDSheet!$A:$AB,28,0)</f>
        <v>158.38999999999999</v>
      </c>
      <c r="AC32" s="13"/>
      <c r="AD32" s="13">
        <f>VLOOKUP(A:A,[1]TDSheet!$A:$AE,31,0)</f>
        <v>88.752400000000009</v>
      </c>
      <c r="AE32" s="13">
        <f>VLOOKUP(A:A,[1]TDSheet!$A:$V,22,0)</f>
        <v>101.34020000000001</v>
      </c>
      <c r="AF32" s="13">
        <f>VLOOKUP(A:A,[4]TDSheet!$A:$D,4,0)</f>
        <v>139.21299999999999</v>
      </c>
      <c r="AG32" s="13" t="e">
        <f>VLOOKUP(A:A,[1]TDSheet!$A:$AG,33,0)</f>
        <v>#N/A</v>
      </c>
      <c r="AH32" s="13">
        <f t="shared" si="14"/>
        <v>220</v>
      </c>
      <c r="AI32" s="13">
        <f t="shared" si="15"/>
        <v>220</v>
      </c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3549.9720000000002</v>
      </c>
      <c r="D33" s="8">
        <v>8433.9830000000002</v>
      </c>
      <c r="E33" s="8">
        <v>7605.3230000000003</v>
      </c>
      <c r="F33" s="8">
        <v>4281.116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v>7599.7219999999998</v>
      </c>
      <c r="K33" s="13">
        <f t="shared" si="10"/>
        <v>5.6010000000005675</v>
      </c>
      <c r="L33" s="13">
        <f>VLOOKUP(A:A,[1]TDSheet!$A:$U,21,0)</f>
        <v>2200</v>
      </c>
      <c r="M33" s="13">
        <f>VLOOKUP(A:A,[1]TDSheet!$A:$W,23,0)</f>
        <v>1000</v>
      </c>
      <c r="N33" s="13"/>
      <c r="O33" s="13"/>
      <c r="P33" s="13"/>
      <c r="Q33" s="13"/>
      <c r="R33" s="13"/>
      <c r="S33" s="13"/>
      <c r="T33" s="13"/>
      <c r="U33" s="13"/>
      <c r="V33" s="13">
        <f t="shared" si="11"/>
        <v>1069.5526000000002</v>
      </c>
      <c r="W33" s="15">
        <v>1000</v>
      </c>
      <c r="X33" s="16">
        <f t="shared" si="12"/>
        <v>7.9295922425881606</v>
      </c>
      <c r="Y33" s="13">
        <f t="shared" si="13"/>
        <v>4.0027166499338129</v>
      </c>
      <c r="Z33" s="13"/>
      <c r="AA33" s="13"/>
      <c r="AB33" s="13">
        <f>VLOOKUP(A:A,[1]TDSheet!$A:$AB,28,0)</f>
        <v>2257.56</v>
      </c>
      <c r="AC33" s="13"/>
      <c r="AD33" s="13">
        <f>VLOOKUP(A:A,[1]TDSheet!$A:$AE,31,0)</f>
        <v>1046.73</v>
      </c>
      <c r="AE33" s="13">
        <f>VLOOKUP(A:A,[1]TDSheet!$A:$V,22,0)</f>
        <v>1104.2592</v>
      </c>
      <c r="AF33" s="13">
        <f>VLOOKUP(A:A,[4]TDSheet!$A:$D,4,0)</f>
        <v>1156.404</v>
      </c>
      <c r="AG33" s="13" t="str">
        <f>VLOOKUP(A:A,[1]TDSheet!$A:$AG,33,0)</f>
        <v>продноя</v>
      </c>
      <c r="AH33" s="13">
        <f t="shared" si="14"/>
        <v>1000</v>
      </c>
      <c r="AI33" s="13">
        <f t="shared" si="15"/>
        <v>1000</v>
      </c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96.346999999999994</v>
      </c>
      <c r="D34" s="8">
        <v>600.39400000000001</v>
      </c>
      <c r="E34" s="8">
        <v>385.74700000000001</v>
      </c>
      <c r="F34" s="8">
        <v>304.80799999999999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v>369.67200000000003</v>
      </c>
      <c r="K34" s="13">
        <f t="shared" si="10"/>
        <v>16.074999999999989</v>
      </c>
      <c r="L34" s="13">
        <f>VLOOKUP(A:A,[1]TDSheet!$A:$U,21,0)</f>
        <v>50</v>
      </c>
      <c r="M34" s="13">
        <f>VLOOKUP(A:A,[1]TDSheet!$A:$W,23,0)</f>
        <v>80</v>
      </c>
      <c r="N34" s="13"/>
      <c r="O34" s="13"/>
      <c r="P34" s="13"/>
      <c r="Q34" s="13"/>
      <c r="R34" s="13"/>
      <c r="S34" s="13"/>
      <c r="T34" s="13"/>
      <c r="U34" s="13"/>
      <c r="V34" s="13">
        <f t="shared" si="11"/>
        <v>69.766400000000004</v>
      </c>
      <c r="W34" s="15">
        <v>120</v>
      </c>
      <c r="X34" s="16">
        <f t="shared" si="12"/>
        <v>7.9523667553435455</v>
      </c>
      <c r="Y34" s="13">
        <f t="shared" si="13"/>
        <v>4.3689799100999904</v>
      </c>
      <c r="Z34" s="13"/>
      <c r="AA34" s="13"/>
      <c r="AB34" s="13">
        <f>VLOOKUP(A:A,[1]TDSheet!$A:$AB,28,0)</f>
        <v>36.914999999999999</v>
      </c>
      <c r="AC34" s="13"/>
      <c r="AD34" s="13">
        <f>VLOOKUP(A:A,[1]TDSheet!$A:$AE,31,0)</f>
        <v>29.823399999999999</v>
      </c>
      <c r="AE34" s="13">
        <f>VLOOKUP(A:A,[1]TDSheet!$A:$V,22,0)</f>
        <v>62.938400000000001</v>
      </c>
      <c r="AF34" s="13">
        <f>VLOOKUP(A:A,[4]TDSheet!$A:$D,4,0)</f>
        <v>126.718</v>
      </c>
      <c r="AG34" s="13" t="str">
        <f>VLOOKUP(A:A,[1]TDSheet!$A:$AG,33,0)</f>
        <v>зв60</v>
      </c>
      <c r="AH34" s="13">
        <f t="shared" si="14"/>
        <v>120</v>
      </c>
      <c r="AI34" s="13">
        <f t="shared" si="15"/>
        <v>120</v>
      </c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493.80500000000001</v>
      </c>
      <c r="D35" s="8">
        <v>2173.431</v>
      </c>
      <c r="E35" s="8">
        <v>1743.328</v>
      </c>
      <c r="F35" s="8">
        <v>715.58600000000001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v>1712.9110000000001</v>
      </c>
      <c r="K35" s="13">
        <f t="shared" si="10"/>
        <v>30.416999999999916</v>
      </c>
      <c r="L35" s="13">
        <f>VLOOKUP(A:A,[1]TDSheet!$A:$U,21,0)</f>
        <v>100</v>
      </c>
      <c r="M35" s="13">
        <f>VLOOKUP(A:A,[1]TDSheet!$A:$W,23,0)</f>
        <v>300</v>
      </c>
      <c r="N35" s="13"/>
      <c r="O35" s="13"/>
      <c r="P35" s="13"/>
      <c r="Q35" s="13"/>
      <c r="R35" s="13"/>
      <c r="S35" s="13"/>
      <c r="T35" s="13"/>
      <c r="U35" s="13"/>
      <c r="V35" s="13">
        <f t="shared" si="11"/>
        <v>148.59299999999999</v>
      </c>
      <c r="W35" s="15">
        <v>100</v>
      </c>
      <c r="X35" s="16">
        <f t="shared" si="12"/>
        <v>8.1806410799970397</v>
      </c>
      <c r="Y35" s="13">
        <f t="shared" si="13"/>
        <v>4.8157450216362818</v>
      </c>
      <c r="Z35" s="13">
        <f>VLOOKUP(A:A,[2]TDSheet!$A:$D,4,0)</f>
        <v>805.02300000000002</v>
      </c>
      <c r="AA35" s="13"/>
      <c r="AB35" s="13">
        <f>VLOOKUP(A:A,[1]TDSheet!$A:$AB,28,0)</f>
        <v>195.34</v>
      </c>
      <c r="AC35" s="13"/>
      <c r="AD35" s="13">
        <f>VLOOKUP(A:A,[1]TDSheet!$A:$AE,31,0)</f>
        <v>135.4222</v>
      </c>
      <c r="AE35" s="13">
        <f>VLOOKUP(A:A,[1]TDSheet!$A:$V,22,0)</f>
        <v>155.62100000000001</v>
      </c>
      <c r="AF35" s="13">
        <f>VLOOKUP(A:A,[4]TDSheet!$A:$D,4,0)</f>
        <v>173.73400000000001</v>
      </c>
      <c r="AG35" s="13">
        <f>VLOOKUP(A:A,[1]TDSheet!$A:$AG,33,0)</f>
        <v>0</v>
      </c>
      <c r="AH35" s="13">
        <f t="shared" si="14"/>
        <v>100</v>
      </c>
      <c r="AI35" s="13">
        <f t="shared" si="15"/>
        <v>100</v>
      </c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212.73099999999999</v>
      </c>
      <c r="D36" s="8">
        <v>273.00200000000001</v>
      </c>
      <c r="E36" s="8">
        <v>251.815</v>
      </c>
      <c r="F36" s="8">
        <v>211.11099999999999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v>256.71899999999999</v>
      </c>
      <c r="K36" s="13">
        <f t="shared" si="10"/>
        <v>-4.9039999999999964</v>
      </c>
      <c r="L36" s="13">
        <f>VLOOKUP(A:A,[1]TDSheet!$A:$U,21,0)</f>
        <v>0</v>
      </c>
      <c r="M36" s="13">
        <f>VLOOKUP(A:A,[1]TDSheet!$A:$W,23,0)</f>
        <v>50</v>
      </c>
      <c r="N36" s="13"/>
      <c r="O36" s="13"/>
      <c r="P36" s="13"/>
      <c r="Q36" s="13"/>
      <c r="R36" s="13"/>
      <c r="S36" s="13"/>
      <c r="T36" s="13"/>
      <c r="U36" s="13"/>
      <c r="V36" s="13">
        <f t="shared" si="11"/>
        <v>47.8996</v>
      </c>
      <c r="W36" s="15">
        <v>100</v>
      </c>
      <c r="X36" s="16">
        <f t="shared" si="12"/>
        <v>7.5389147299768684</v>
      </c>
      <c r="Y36" s="13">
        <f t="shared" si="13"/>
        <v>4.4073645708941198</v>
      </c>
      <c r="Z36" s="13"/>
      <c r="AA36" s="13"/>
      <c r="AB36" s="13">
        <f>VLOOKUP(A:A,[1]TDSheet!$A:$AB,28,0)</f>
        <v>12.317</v>
      </c>
      <c r="AC36" s="13"/>
      <c r="AD36" s="13">
        <f>VLOOKUP(A:A,[1]TDSheet!$A:$AE,31,0)</f>
        <v>38.803600000000003</v>
      </c>
      <c r="AE36" s="13">
        <f>VLOOKUP(A:A,[1]TDSheet!$A:$V,22,0)</f>
        <v>41.191400000000002</v>
      </c>
      <c r="AF36" s="13">
        <f>VLOOKUP(A:A,[4]TDSheet!$A:$D,4,0)</f>
        <v>61.43</v>
      </c>
      <c r="AG36" s="13">
        <f>VLOOKUP(A:A,[1]TDSheet!$A:$AG,33,0)</f>
        <v>0</v>
      </c>
      <c r="AH36" s="13">
        <f t="shared" si="14"/>
        <v>100</v>
      </c>
      <c r="AI36" s="13">
        <f t="shared" si="15"/>
        <v>100</v>
      </c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7946.6319999999996</v>
      </c>
      <c r="D37" s="8">
        <v>17011.356</v>
      </c>
      <c r="E37" s="8">
        <v>13522.474</v>
      </c>
      <c r="F37" s="8">
        <v>8702.027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v>13206.893</v>
      </c>
      <c r="K37" s="13">
        <f t="shared" si="10"/>
        <v>315.58100000000013</v>
      </c>
      <c r="L37" s="13">
        <f>VLOOKUP(A:A,[1]TDSheet!$A:$U,21,0)</f>
        <v>3950</v>
      </c>
      <c r="M37" s="13">
        <f>VLOOKUP(A:A,[1]TDSheet!$A:$W,23,0)</f>
        <v>2200</v>
      </c>
      <c r="N37" s="13"/>
      <c r="O37" s="13"/>
      <c r="P37" s="13"/>
      <c r="Q37" s="13"/>
      <c r="R37" s="13"/>
      <c r="S37" s="13"/>
      <c r="T37" s="13"/>
      <c r="U37" s="13"/>
      <c r="V37" s="13">
        <f t="shared" si="11"/>
        <v>2191.4128000000001</v>
      </c>
      <c r="W37" s="15">
        <v>2600</v>
      </c>
      <c r="X37" s="16">
        <f t="shared" si="12"/>
        <v>7.9638245245259141</v>
      </c>
      <c r="Y37" s="13">
        <f t="shared" si="13"/>
        <v>3.9709665837490773</v>
      </c>
      <c r="Z37" s="13"/>
      <c r="AA37" s="13"/>
      <c r="AB37" s="13">
        <f>VLOOKUP(A:A,[1]TDSheet!$A:$AB,28,0)</f>
        <v>2565.41</v>
      </c>
      <c r="AC37" s="13"/>
      <c r="AD37" s="13">
        <f>VLOOKUP(A:A,[1]TDSheet!$A:$AE,31,0)</f>
        <v>2177.0983999999999</v>
      </c>
      <c r="AE37" s="13">
        <f>VLOOKUP(A:A,[1]TDSheet!$A:$V,22,0)</f>
        <v>2234.0385999999999</v>
      </c>
      <c r="AF37" s="13">
        <f>VLOOKUP(A:A,[4]TDSheet!$A:$D,4,0)</f>
        <v>2596.8470000000002</v>
      </c>
      <c r="AG37" s="13" t="str">
        <f>VLOOKUP(A:A,[1]TDSheet!$A:$AG,33,0)</f>
        <v>продноя</v>
      </c>
      <c r="AH37" s="13">
        <f t="shared" si="14"/>
        <v>2600</v>
      </c>
      <c r="AI37" s="13">
        <f t="shared" si="15"/>
        <v>2600</v>
      </c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136.25399999999999</v>
      </c>
      <c r="D38" s="8">
        <v>754.84299999999996</v>
      </c>
      <c r="E38" s="8">
        <v>377.63</v>
      </c>
      <c r="F38" s="8">
        <v>350.17599999999999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v>382.21300000000008</v>
      </c>
      <c r="K38" s="13">
        <f t="shared" si="10"/>
        <v>-4.5830000000000837</v>
      </c>
      <c r="L38" s="13">
        <f>VLOOKUP(A:A,[1]TDSheet!$A:$U,21,0)</f>
        <v>100</v>
      </c>
      <c r="M38" s="13">
        <f>VLOOKUP(A:A,[1]TDSheet!$A:$W,23,0)</f>
        <v>80</v>
      </c>
      <c r="N38" s="13"/>
      <c r="O38" s="13"/>
      <c r="P38" s="13"/>
      <c r="Q38" s="13"/>
      <c r="R38" s="13"/>
      <c r="S38" s="13"/>
      <c r="T38" s="13"/>
      <c r="U38" s="13"/>
      <c r="V38" s="13">
        <f t="shared" si="11"/>
        <v>44.445999999999998</v>
      </c>
      <c r="W38" s="15"/>
      <c r="X38" s="16">
        <f t="shared" si="12"/>
        <v>11.928542501012464</v>
      </c>
      <c r="Y38" s="13">
        <f t="shared" si="13"/>
        <v>7.878684246051388</v>
      </c>
      <c r="Z38" s="13"/>
      <c r="AA38" s="13"/>
      <c r="AB38" s="13">
        <f>VLOOKUP(A:A,[1]TDSheet!$A:$AB,28,0)</f>
        <v>155.4</v>
      </c>
      <c r="AC38" s="13"/>
      <c r="AD38" s="13">
        <f>VLOOKUP(A:A,[1]TDSheet!$A:$AE,31,0)</f>
        <v>44.569400000000009</v>
      </c>
      <c r="AE38" s="13">
        <f>VLOOKUP(A:A,[1]TDSheet!$A:$V,22,0)</f>
        <v>59.268800000000013</v>
      </c>
      <c r="AF38" s="13">
        <f>VLOOKUP(A:A,[4]TDSheet!$A:$D,4,0)</f>
        <v>17.52</v>
      </c>
      <c r="AG38" s="19" t="s">
        <v>140</v>
      </c>
      <c r="AH38" s="13">
        <f t="shared" si="14"/>
        <v>0</v>
      </c>
      <c r="AI38" s="13">
        <f t="shared" si="15"/>
        <v>0</v>
      </c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67.296999999999997</v>
      </c>
      <c r="D39" s="8">
        <v>114.251</v>
      </c>
      <c r="E39" s="8">
        <v>78.950999999999993</v>
      </c>
      <c r="F39" s="8">
        <v>100.03100000000001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v>78.608999999999995</v>
      </c>
      <c r="K39" s="13">
        <f t="shared" si="10"/>
        <v>0.34199999999999875</v>
      </c>
      <c r="L39" s="13">
        <f>VLOOKUP(A:A,[1]TDSheet!$A:$U,21,0)</f>
        <v>0</v>
      </c>
      <c r="M39" s="13">
        <f>VLOOKUP(A:A,[1]TDSheet!$A:$W,23,0)</f>
        <v>10</v>
      </c>
      <c r="N39" s="13"/>
      <c r="O39" s="13"/>
      <c r="P39" s="13"/>
      <c r="Q39" s="13"/>
      <c r="R39" s="13"/>
      <c r="S39" s="13"/>
      <c r="T39" s="13"/>
      <c r="U39" s="13"/>
      <c r="V39" s="13">
        <f t="shared" si="11"/>
        <v>15.790199999999999</v>
      </c>
      <c r="W39" s="15">
        <v>20</v>
      </c>
      <c r="X39" s="16">
        <f t="shared" si="12"/>
        <v>8.234917860445087</v>
      </c>
      <c r="Y39" s="13">
        <f t="shared" si="13"/>
        <v>6.3350052564248722</v>
      </c>
      <c r="Z39" s="13"/>
      <c r="AA39" s="13"/>
      <c r="AB39" s="13">
        <f>VLOOKUP(A:A,[1]TDSheet!$A:$AB,28,0)</f>
        <v>0</v>
      </c>
      <c r="AC39" s="13"/>
      <c r="AD39" s="13">
        <f>VLOOKUP(A:A,[1]TDSheet!$A:$AE,31,0)</f>
        <v>15.805000000000001</v>
      </c>
      <c r="AE39" s="13">
        <f>VLOOKUP(A:A,[1]TDSheet!$A:$V,22,0)</f>
        <v>15.3088</v>
      </c>
      <c r="AF39" s="13">
        <f>VLOOKUP(A:A,[4]TDSheet!$A:$D,4,0)</f>
        <v>14.038</v>
      </c>
      <c r="AG39" s="13">
        <f>VLOOKUP(A:A,[1]TDSheet!$A:$AG,33,0)</f>
        <v>0</v>
      </c>
      <c r="AH39" s="13">
        <f t="shared" si="14"/>
        <v>20</v>
      </c>
      <c r="AI39" s="13">
        <f t="shared" si="15"/>
        <v>20</v>
      </c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356.161</v>
      </c>
      <c r="D40" s="8">
        <v>890.33799999999997</v>
      </c>
      <c r="E40" s="8">
        <v>599.75699999999995</v>
      </c>
      <c r="F40" s="8">
        <v>557.59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v>569.48299999999995</v>
      </c>
      <c r="K40" s="13">
        <f t="shared" si="10"/>
        <v>30.274000000000001</v>
      </c>
      <c r="L40" s="13">
        <f>VLOOKUP(A:A,[1]TDSheet!$A:$U,21,0)</f>
        <v>100</v>
      </c>
      <c r="M40" s="13">
        <f>VLOOKUP(A:A,[1]TDSheet!$A:$W,23,0)</f>
        <v>140</v>
      </c>
      <c r="N40" s="13"/>
      <c r="O40" s="13"/>
      <c r="P40" s="13"/>
      <c r="Q40" s="13"/>
      <c r="R40" s="13"/>
      <c r="S40" s="13"/>
      <c r="T40" s="13"/>
      <c r="U40" s="13"/>
      <c r="V40" s="13">
        <f t="shared" si="11"/>
        <v>104.0538</v>
      </c>
      <c r="W40" s="15"/>
      <c r="X40" s="16">
        <f t="shared" si="12"/>
        <v>7.6651693643096177</v>
      </c>
      <c r="Y40" s="13">
        <f t="shared" si="13"/>
        <v>5.3586702263636701</v>
      </c>
      <c r="Z40" s="13"/>
      <c r="AA40" s="13"/>
      <c r="AB40" s="13">
        <f>VLOOKUP(A:A,[1]TDSheet!$A:$AB,28,0)</f>
        <v>79.488</v>
      </c>
      <c r="AC40" s="13"/>
      <c r="AD40" s="13">
        <f>VLOOKUP(A:A,[1]TDSheet!$A:$AE,31,0)</f>
        <v>101.41019999999999</v>
      </c>
      <c r="AE40" s="13">
        <f>VLOOKUP(A:A,[1]TDSheet!$A:$V,22,0)</f>
        <v>109.13580000000002</v>
      </c>
      <c r="AF40" s="13">
        <f>VLOOKUP(A:A,[4]TDSheet!$A:$D,4,0)</f>
        <v>127.434</v>
      </c>
      <c r="AG40" s="13">
        <f>VLOOKUP(A:A,[1]TDSheet!$A:$AG,33,0)</f>
        <v>0</v>
      </c>
      <c r="AH40" s="13">
        <f t="shared" si="14"/>
        <v>0</v>
      </c>
      <c r="AI40" s="13">
        <f t="shared" si="15"/>
        <v>0</v>
      </c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4010.819</v>
      </c>
      <c r="D41" s="8">
        <v>5846.5709999999999</v>
      </c>
      <c r="E41" s="8">
        <v>4822.643</v>
      </c>
      <c r="F41" s="8">
        <v>4017.473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v>4717.9449999999997</v>
      </c>
      <c r="K41" s="13">
        <f t="shared" si="10"/>
        <v>104.69800000000032</v>
      </c>
      <c r="L41" s="13">
        <f>VLOOKUP(A:A,[1]TDSheet!$A:$U,21,0)</f>
        <v>900</v>
      </c>
      <c r="M41" s="13">
        <f>VLOOKUP(A:A,[1]TDSheet!$A:$W,23,0)</f>
        <v>800</v>
      </c>
      <c r="N41" s="13"/>
      <c r="O41" s="13"/>
      <c r="P41" s="13"/>
      <c r="Q41" s="13"/>
      <c r="R41" s="13"/>
      <c r="S41" s="13"/>
      <c r="T41" s="13"/>
      <c r="U41" s="13"/>
      <c r="V41" s="13">
        <f t="shared" si="11"/>
        <v>777.13660000000004</v>
      </c>
      <c r="W41" s="15">
        <v>1000</v>
      </c>
      <c r="X41" s="16">
        <f t="shared" si="12"/>
        <v>8.6438767650371879</v>
      </c>
      <c r="Y41" s="13">
        <f t="shared" si="13"/>
        <v>5.1695840859895155</v>
      </c>
      <c r="Z41" s="13"/>
      <c r="AA41" s="13"/>
      <c r="AB41" s="13">
        <f>VLOOKUP(A:A,[1]TDSheet!$A:$AB,28,0)</f>
        <v>936.96</v>
      </c>
      <c r="AC41" s="13"/>
      <c r="AD41" s="13">
        <f>VLOOKUP(A:A,[1]TDSheet!$A:$AE,31,0)</f>
        <v>710.84660000000008</v>
      </c>
      <c r="AE41" s="13">
        <f>VLOOKUP(A:A,[1]TDSheet!$A:$V,22,0)</f>
        <v>794.9226000000001</v>
      </c>
      <c r="AF41" s="13">
        <f>VLOOKUP(A:A,[4]TDSheet!$A:$D,4,0)</f>
        <v>612.25300000000004</v>
      </c>
      <c r="AG41" s="13" t="str">
        <f>VLOOKUP(A:A,[1]TDSheet!$A:$AG,33,0)</f>
        <v>нояак</v>
      </c>
      <c r="AH41" s="13">
        <f t="shared" si="14"/>
        <v>1000</v>
      </c>
      <c r="AI41" s="13">
        <f t="shared" si="15"/>
        <v>1000</v>
      </c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3045.3850000000002</v>
      </c>
      <c r="D42" s="8">
        <v>11658.387000000001</v>
      </c>
      <c r="E42" s="8">
        <v>9209.7900000000009</v>
      </c>
      <c r="F42" s="8">
        <v>3692.68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v>9076.1850000000013</v>
      </c>
      <c r="K42" s="13">
        <f t="shared" si="10"/>
        <v>133.60499999999956</v>
      </c>
      <c r="L42" s="13">
        <f>VLOOKUP(A:A,[1]TDSheet!$A:$U,21,0)</f>
        <v>1600</v>
      </c>
      <c r="M42" s="13">
        <f>VLOOKUP(A:A,[1]TDSheet!$A:$W,23,0)</f>
        <v>800</v>
      </c>
      <c r="N42" s="13"/>
      <c r="O42" s="13"/>
      <c r="P42" s="13"/>
      <c r="Q42" s="13"/>
      <c r="R42" s="13"/>
      <c r="S42" s="13"/>
      <c r="T42" s="13"/>
      <c r="U42" s="13"/>
      <c r="V42" s="13">
        <f t="shared" si="11"/>
        <v>890.24400000000003</v>
      </c>
      <c r="W42" s="15">
        <v>1000</v>
      </c>
      <c r="X42" s="16">
        <f t="shared" si="12"/>
        <v>7.9671191268910544</v>
      </c>
      <c r="Y42" s="13">
        <f t="shared" si="13"/>
        <v>4.1479414632392917</v>
      </c>
      <c r="Z42" s="13">
        <f>VLOOKUP(A:A,[2]TDSheet!$A:$D,4,0)</f>
        <v>3013.52</v>
      </c>
      <c r="AA42" s="13"/>
      <c r="AB42" s="13">
        <f>VLOOKUP(A:A,[1]TDSheet!$A:$AB,28,0)</f>
        <v>1745.05</v>
      </c>
      <c r="AC42" s="13"/>
      <c r="AD42" s="13">
        <f>VLOOKUP(A:A,[1]TDSheet!$A:$AE,31,0)</f>
        <v>961.44519999999989</v>
      </c>
      <c r="AE42" s="13">
        <f>VLOOKUP(A:A,[1]TDSheet!$A:$V,22,0)</f>
        <v>880.77459999999996</v>
      </c>
      <c r="AF42" s="13">
        <f>VLOOKUP(A:A,[4]TDSheet!$A:$D,4,0)</f>
        <v>993.71699999999998</v>
      </c>
      <c r="AG42" s="13" t="str">
        <f>VLOOKUP(A:A,[1]TDSheet!$A:$AG,33,0)</f>
        <v>оконч</v>
      </c>
      <c r="AH42" s="13">
        <f t="shared" si="14"/>
        <v>1000</v>
      </c>
      <c r="AI42" s="13">
        <f t="shared" si="15"/>
        <v>1000</v>
      </c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204.66300000000001</v>
      </c>
      <c r="D43" s="8">
        <v>428.34500000000003</v>
      </c>
      <c r="E43" s="8">
        <v>365.96</v>
      </c>
      <c r="F43" s="8">
        <v>262.73200000000003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v>347.59199999999998</v>
      </c>
      <c r="K43" s="13">
        <f t="shared" si="10"/>
        <v>18.367999999999995</v>
      </c>
      <c r="L43" s="13">
        <f>VLOOKUP(A:A,[1]TDSheet!$A:$U,21,0)</f>
        <v>50</v>
      </c>
      <c r="M43" s="13">
        <f>VLOOKUP(A:A,[1]TDSheet!$A:$W,23,0)</f>
        <v>100</v>
      </c>
      <c r="N43" s="13"/>
      <c r="O43" s="13"/>
      <c r="P43" s="13"/>
      <c r="Q43" s="13"/>
      <c r="R43" s="13"/>
      <c r="S43" s="13"/>
      <c r="T43" s="13"/>
      <c r="U43" s="13"/>
      <c r="V43" s="13">
        <f t="shared" si="11"/>
        <v>57.35</v>
      </c>
      <c r="W43" s="15">
        <v>30</v>
      </c>
      <c r="X43" s="16">
        <f t="shared" si="12"/>
        <v>7.7198256320836967</v>
      </c>
      <c r="Y43" s="13">
        <f t="shared" si="13"/>
        <v>4.5812031386224934</v>
      </c>
      <c r="Z43" s="13"/>
      <c r="AA43" s="13"/>
      <c r="AB43" s="13">
        <f>VLOOKUP(A:A,[1]TDSheet!$A:$AB,28,0)</f>
        <v>79.209999999999994</v>
      </c>
      <c r="AC43" s="13"/>
      <c r="AD43" s="13">
        <f>VLOOKUP(A:A,[1]TDSheet!$A:$AE,31,0)</f>
        <v>59.790200000000006</v>
      </c>
      <c r="AE43" s="13">
        <f>VLOOKUP(A:A,[1]TDSheet!$A:$V,22,0)</f>
        <v>58.577000000000012</v>
      </c>
      <c r="AF43" s="13">
        <f>VLOOKUP(A:A,[4]TDSheet!$A:$D,4,0)</f>
        <v>71.272999999999996</v>
      </c>
      <c r="AG43" s="13">
        <f>VLOOKUP(A:A,[1]TDSheet!$A:$AG,33,0)</f>
        <v>0</v>
      </c>
      <c r="AH43" s="13">
        <f t="shared" si="14"/>
        <v>30</v>
      </c>
      <c r="AI43" s="13">
        <f t="shared" si="15"/>
        <v>30</v>
      </c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271.32900000000001</v>
      </c>
      <c r="D44" s="8">
        <v>366.83199999999999</v>
      </c>
      <c r="E44" s="8">
        <v>352.84</v>
      </c>
      <c r="F44" s="8">
        <v>244.86199999999999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v>335.72799999999995</v>
      </c>
      <c r="K44" s="13">
        <f t="shared" si="10"/>
        <v>17.112000000000023</v>
      </c>
      <c r="L44" s="13">
        <f>VLOOKUP(A:A,[1]TDSheet!$A:$U,21,0)</f>
        <v>50</v>
      </c>
      <c r="M44" s="13">
        <f>VLOOKUP(A:A,[1]TDSheet!$A:$W,23,0)</f>
        <v>100</v>
      </c>
      <c r="N44" s="13"/>
      <c r="O44" s="13"/>
      <c r="P44" s="13"/>
      <c r="Q44" s="13"/>
      <c r="R44" s="13"/>
      <c r="S44" s="13"/>
      <c r="T44" s="13"/>
      <c r="U44" s="13"/>
      <c r="V44" s="13">
        <f t="shared" si="11"/>
        <v>63.177399999999992</v>
      </c>
      <c r="W44" s="15">
        <v>100</v>
      </c>
      <c r="X44" s="16">
        <f t="shared" si="12"/>
        <v>7.832895940637</v>
      </c>
      <c r="Y44" s="13">
        <f t="shared" si="13"/>
        <v>3.8757846951599784</v>
      </c>
      <c r="Z44" s="13"/>
      <c r="AA44" s="13"/>
      <c r="AB44" s="13">
        <f>VLOOKUP(A:A,[1]TDSheet!$A:$AB,28,0)</f>
        <v>36.953000000000003</v>
      </c>
      <c r="AC44" s="13"/>
      <c r="AD44" s="13">
        <f>VLOOKUP(A:A,[1]TDSheet!$A:$AE,31,0)</f>
        <v>73.402000000000001</v>
      </c>
      <c r="AE44" s="13">
        <f>VLOOKUP(A:A,[1]TDSheet!$A:$V,22,0)</f>
        <v>62.263599999999997</v>
      </c>
      <c r="AF44" s="13">
        <f>VLOOKUP(A:A,[4]TDSheet!$A:$D,4,0)</f>
        <v>86.206999999999994</v>
      </c>
      <c r="AG44" s="13">
        <f>VLOOKUP(A:A,[1]TDSheet!$A:$AG,33,0)</f>
        <v>0</v>
      </c>
      <c r="AH44" s="13">
        <f t="shared" si="14"/>
        <v>100</v>
      </c>
      <c r="AI44" s="13">
        <f t="shared" si="15"/>
        <v>100</v>
      </c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16.138999999999999</v>
      </c>
      <c r="D45" s="8">
        <v>55.805999999999997</v>
      </c>
      <c r="E45" s="8">
        <v>35.854999999999997</v>
      </c>
      <c r="F45" s="8">
        <v>34.630000000000003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v>45.252000000000002</v>
      </c>
      <c r="K45" s="13">
        <f t="shared" si="10"/>
        <v>-9.3970000000000056</v>
      </c>
      <c r="L45" s="13">
        <f>VLOOKUP(A:A,[1]TDSheet!$A:$U,21,0)</f>
        <v>30</v>
      </c>
      <c r="M45" s="13">
        <f>VLOOKUP(A:A,[1]TDSheet!$A:$W,23,0)</f>
        <v>0</v>
      </c>
      <c r="N45" s="13"/>
      <c r="O45" s="13"/>
      <c r="P45" s="13"/>
      <c r="Q45" s="13"/>
      <c r="R45" s="13"/>
      <c r="S45" s="13"/>
      <c r="T45" s="13"/>
      <c r="U45" s="13"/>
      <c r="V45" s="13">
        <f t="shared" si="11"/>
        <v>7.1709999999999994</v>
      </c>
      <c r="W45" s="15">
        <v>50</v>
      </c>
      <c r="X45" s="16">
        <f t="shared" si="12"/>
        <v>15.985218240133873</v>
      </c>
      <c r="Y45" s="13">
        <f t="shared" si="13"/>
        <v>4.8291730581508867</v>
      </c>
      <c r="Z45" s="13"/>
      <c r="AA45" s="13"/>
      <c r="AB45" s="13">
        <f>VLOOKUP(A:A,[1]TDSheet!$A:$AB,28,0)</f>
        <v>0</v>
      </c>
      <c r="AC45" s="13"/>
      <c r="AD45" s="13">
        <f>VLOOKUP(A:A,[1]TDSheet!$A:$AE,31,0)</f>
        <v>2.4661999999999997</v>
      </c>
      <c r="AE45" s="13">
        <f>VLOOKUP(A:A,[1]TDSheet!$A:$V,22,0)</f>
        <v>5.9228000000000005</v>
      </c>
      <c r="AF45" s="13">
        <f>VLOOKUP(A:A,[4]TDSheet!$A:$D,4,0)</f>
        <v>16.119</v>
      </c>
      <c r="AG45" s="13" t="e">
        <f>VLOOKUP(A:A,[1]TDSheet!$A:$AG,33,0)</f>
        <v>#N/A</v>
      </c>
      <c r="AH45" s="13">
        <f t="shared" si="14"/>
        <v>50</v>
      </c>
      <c r="AI45" s="13">
        <f t="shared" si="15"/>
        <v>50</v>
      </c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96.667000000000002</v>
      </c>
      <c r="D46" s="8">
        <v>1567.18</v>
      </c>
      <c r="E46" s="8">
        <v>1176.1659999999999</v>
      </c>
      <c r="F46" s="8">
        <v>475.577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v>1155.0940000000001</v>
      </c>
      <c r="K46" s="13">
        <f t="shared" si="10"/>
        <v>21.071999999999889</v>
      </c>
      <c r="L46" s="13">
        <f>VLOOKUP(A:A,[1]TDSheet!$A:$U,21,0)</f>
        <v>100</v>
      </c>
      <c r="M46" s="13">
        <f>VLOOKUP(A:A,[1]TDSheet!$A:$W,23,0)</f>
        <v>200</v>
      </c>
      <c r="N46" s="13"/>
      <c r="O46" s="13"/>
      <c r="P46" s="13"/>
      <c r="Q46" s="13"/>
      <c r="R46" s="13"/>
      <c r="S46" s="13"/>
      <c r="T46" s="13"/>
      <c r="U46" s="13"/>
      <c r="V46" s="13">
        <f t="shared" si="11"/>
        <v>113.98299999999999</v>
      </c>
      <c r="W46" s="15">
        <v>100</v>
      </c>
      <c r="X46" s="16">
        <f t="shared" si="12"/>
        <v>7.6816455085407478</v>
      </c>
      <c r="Y46" s="13">
        <f t="shared" si="13"/>
        <v>4.1723502627584823</v>
      </c>
      <c r="Z46" s="13">
        <f>VLOOKUP(A:A,[2]TDSheet!$A:$D,4,0)</f>
        <v>506.45600000000002</v>
      </c>
      <c r="AA46" s="13"/>
      <c r="AB46" s="13">
        <f>VLOOKUP(A:A,[1]TDSheet!$A:$AB,28,0)</f>
        <v>99.795000000000002</v>
      </c>
      <c r="AC46" s="13"/>
      <c r="AD46" s="13">
        <f>VLOOKUP(A:A,[1]TDSheet!$A:$AE,31,0)</f>
        <v>110.779</v>
      </c>
      <c r="AE46" s="13">
        <f>VLOOKUP(A:A,[1]TDSheet!$A:$V,22,0)</f>
        <v>114.77560000000001</v>
      </c>
      <c r="AF46" s="13">
        <f>VLOOKUP(A:A,[4]TDSheet!$A:$D,4,0)</f>
        <v>117.804</v>
      </c>
      <c r="AG46" s="13">
        <f>VLOOKUP(A:A,[1]TDSheet!$A:$AG,33,0)</f>
        <v>0</v>
      </c>
      <c r="AH46" s="13">
        <f t="shared" si="14"/>
        <v>100</v>
      </c>
      <c r="AI46" s="13">
        <f t="shared" si="15"/>
        <v>100</v>
      </c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41.929000000000002</v>
      </c>
      <c r="D47" s="8">
        <v>323.858</v>
      </c>
      <c r="E47" s="8">
        <v>175.078</v>
      </c>
      <c r="F47" s="8">
        <v>45.040999999999997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v>176.84700000000001</v>
      </c>
      <c r="K47" s="13">
        <f t="shared" si="10"/>
        <v>-1.7690000000000055</v>
      </c>
      <c r="L47" s="13">
        <f>VLOOKUP(A:A,[1]TDSheet!$A:$U,21,0)</f>
        <v>0</v>
      </c>
      <c r="M47" s="13">
        <f>VLOOKUP(A:A,[1]TDSheet!$A:$W,23,0)</f>
        <v>0</v>
      </c>
      <c r="N47" s="13"/>
      <c r="O47" s="13"/>
      <c r="P47" s="13"/>
      <c r="Q47" s="13"/>
      <c r="R47" s="13"/>
      <c r="S47" s="13"/>
      <c r="T47" s="13"/>
      <c r="U47" s="13"/>
      <c r="V47" s="13">
        <f t="shared" si="11"/>
        <v>6.0202</v>
      </c>
      <c r="W47" s="15"/>
      <c r="X47" s="16">
        <f t="shared" si="12"/>
        <v>7.4816451280688341</v>
      </c>
      <c r="Y47" s="13">
        <f t="shared" si="13"/>
        <v>7.4816451280688341</v>
      </c>
      <c r="Z47" s="13"/>
      <c r="AA47" s="13"/>
      <c r="AB47" s="13">
        <f>VLOOKUP(A:A,[1]TDSheet!$A:$AB,28,0)</f>
        <v>144.977</v>
      </c>
      <c r="AC47" s="13"/>
      <c r="AD47" s="13">
        <f>VLOOKUP(A:A,[1]TDSheet!$A:$AE,31,0)</f>
        <v>10.069599999999998</v>
      </c>
      <c r="AE47" s="13">
        <f>VLOOKUP(A:A,[1]TDSheet!$A:$V,22,0)</f>
        <v>6.4255999999999975</v>
      </c>
      <c r="AF47" s="13">
        <f>VLOOKUP(A:A,[4]TDSheet!$A:$D,4,0)</f>
        <v>4.8940000000000001</v>
      </c>
      <c r="AG47" s="13" t="str">
        <f>VLOOKUP(A:A,[1]TDSheet!$A:$AG,33,0)</f>
        <v>???</v>
      </c>
      <c r="AH47" s="13">
        <f t="shared" si="14"/>
        <v>0</v>
      </c>
      <c r="AI47" s="13">
        <f t="shared" si="15"/>
        <v>0</v>
      </c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32.578000000000003</v>
      </c>
      <c r="D48" s="8">
        <v>302.72500000000002</v>
      </c>
      <c r="E48" s="8">
        <v>237.01599999999999</v>
      </c>
      <c r="F48" s="8">
        <v>94.322999999999993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v>262.30500000000001</v>
      </c>
      <c r="K48" s="13">
        <f t="shared" si="10"/>
        <v>-25.289000000000016</v>
      </c>
      <c r="L48" s="13">
        <f>VLOOKUP(A:A,[1]TDSheet!$A:$U,21,0)</f>
        <v>20</v>
      </c>
      <c r="M48" s="13">
        <f>VLOOKUP(A:A,[1]TDSheet!$A:$W,23,0)</f>
        <v>40</v>
      </c>
      <c r="N48" s="13"/>
      <c r="O48" s="13"/>
      <c r="P48" s="13"/>
      <c r="Q48" s="13"/>
      <c r="R48" s="13"/>
      <c r="S48" s="13"/>
      <c r="T48" s="13"/>
      <c r="U48" s="13"/>
      <c r="V48" s="13">
        <f t="shared" si="11"/>
        <v>27.102599999999995</v>
      </c>
      <c r="W48" s="15"/>
      <c r="X48" s="16">
        <f t="shared" si="12"/>
        <v>5.6940293551172214</v>
      </c>
      <c r="Y48" s="13">
        <f t="shared" si="13"/>
        <v>3.4802196099267233</v>
      </c>
      <c r="Z48" s="13"/>
      <c r="AA48" s="13"/>
      <c r="AB48" s="13">
        <f>VLOOKUP(A:A,[1]TDSheet!$A:$AB,28,0)</f>
        <v>101.503</v>
      </c>
      <c r="AC48" s="13"/>
      <c r="AD48" s="13">
        <f>VLOOKUP(A:A,[1]TDSheet!$A:$AE,31,0)</f>
        <v>23.292399999999997</v>
      </c>
      <c r="AE48" s="13">
        <f>VLOOKUP(A:A,[1]TDSheet!$A:$V,22,0)</f>
        <v>26.405799999999999</v>
      </c>
      <c r="AF48" s="13">
        <f>VLOOKUP(A:A,[4]TDSheet!$A:$D,4,0)</f>
        <v>42.332000000000001</v>
      </c>
      <c r="AG48" s="13">
        <f>VLOOKUP(A:A,[1]TDSheet!$A:$AG,33,0)</f>
        <v>0</v>
      </c>
      <c r="AH48" s="13">
        <f t="shared" si="14"/>
        <v>0</v>
      </c>
      <c r="AI48" s="13">
        <f t="shared" si="15"/>
        <v>0</v>
      </c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76.12</v>
      </c>
      <c r="D49" s="8">
        <v>337.85</v>
      </c>
      <c r="E49" s="8">
        <v>268.34100000000001</v>
      </c>
      <c r="F49" s="8">
        <v>106.645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v>273.49700000000001</v>
      </c>
      <c r="K49" s="13">
        <f t="shared" si="10"/>
        <v>-5.1560000000000059</v>
      </c>
      <c r="L49" s="13">
        <f>VLOOKUP(A:A,[1]TDSheet!$A:$U,21,0)</f>
        <v>20</v>
      </c>
      <c r="M49" s="13">
        <f>VLOOKUP(A:A,[1]TDSheet!$A:$W,23,0)</f>
        <v>60</v>
      </c>
      <c r="N49" s="13"/>
      <c r="O49" s="13"/>
      <c r="P49" s="13"/>
      <c r="Q49" s="13"/>
      <c r="R49" s="13"/>
      <c r="S49" s="13"/>
      <c r="T49" s="13"/>
      <c r="U49" s="13"/>
      <c r="V49" s="13">
        <f t="shared" si="11"/>
        <v>34.021599999999999</v>
      </c>
      <c r="W49" s="15">
        <v>20</v>
      </c>
      <c r="X49" s="16">
        <f t="shared" si="12"/>
        <v>6.0739353822277611</v>
      </c>
      <c r="Y49" s="13">
        <f t="shared" si="13"/>
        <v>3.13462623744915</v>
      </c>
      <c r="Z49" s="13">
        <f>VLOOKUP(A:A,[2]TDSheet!$A:$D,4,0)</f>
        <v>60.499000000000002</v>
      </c>
      <c r="AA49" s="13"/>
      <c r="AB49" s="13">
        <f>VLOOKUP(A:A,[1]TDSheet!$A:$AB,28,0)</f>
        <v>37.734000000000002</v>
      </c>
      <c r="AC49" s="13"/>
      <c r="AD49" s="13">
        <f>VLOOKUP(A:A,[1]TDSheet!$A:$AE,31,0)</f>
        <v>30.643400000000003</v>
      </c>
      <c r="AE49" s="13">
        <f>VLOOKUP(A:A,[1]TDSheet!$A:$V,22,0)</f>
        <v>33.650399999999998</v>
      </c>
      <c r="AF49" s="13">
        <f>VLOOKUP(A:A,[4]TDSheet!$A:$D,4,0)</f>
        <v>44.893999999999998</v>
      </c>
      <c r="AG49" s="13">
        <f>VLOOKUP(A:A,[1]TDSheet!$A:$AG,33,0)</f>
        <v>0</v>
      </c>
      <c r="AH49" s="13">
        <f t="shared" si="14"/>
        <v>20</v>
      </c>
      <c r="AI49" s="13">
        <f t="shared" si="15"/>
        <v>20</v>
      </c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914.63900000000001</v>
      </c>
      <c r="D50" s="8">
        <v>1426.117</v>
      </c>
      <c r="E50" s="8">
        <v>1550.423</v>
      </c>
      <c r="F50" s="8">
        <v>767.17200000000003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v>1548.1010000000001</v>
      </c>
      <c r="K50" s="13">
        <f t="shared" si="10"/>
        <v>2.321999999999889</v>
      </c>
      <c r="L50" s="13">
        <f>VLOOKUP(A:A,[1]TDSheet!$A:$U,21,0)</f>
        <v>200</v>
      </c>
      <c r="M50" s="13">
        <f>VLOOKUP(A:A,[1]TDSheet!$A:$W,23,0)</f>
        <v>450</v>
      </c>
      <c r="N50" s="13"/>
      <c r="O50" s="13"/>
      <c r="P50" s="13"/>
      <c r="Q50" s="13"/>
      <c r="R50" s="13"/>
      <c r="S50" s="13"/>
      <c r="T50" s="13"/>
      <c r="U50" s="13"/>
      <c r="V50" s="13">
        <f t="shared" si="11"/>
        <v>254.79360000000003</v>
      </c>
      <c r="W50" s="15">
        <v>150</v>
      </c>
      <c r="X50" s="16">
        <f t="shared" si="12"/>
        <v>6.1507510392725715</v>
      </c>
      <c r="Y50" s="13">
        <f t="shared" si="13"/>
        <v>3.0109547492558679</v>
      </c>
      <c r="Z50" s="13"/>
      <c r="AA50" s="13"/>
      <c r="AB50" s="13">
        <f>VLOOKUP(A:A,[1]TDSheet!$A:$AB,28,0)</f>
        <v>276.45499999999998</v>
      </c>
      <c r="AC50" s="13"/>
      <c r="AD50" s="13">
        <f>VLOOKUP(A:A,[1]TDSheet!$A:$AE,31,0)</f>
        <v>283.12959999999998</v>
      </c>
      <c r="AE50" s="13">
        <f>VLOOKUP(A:A,[1]TDSheet!$A:$V,22,0)</f>
        <v>245.3674</v>
      </c>
      <c r="AF50" s="13">
        <f>VLOOKUP(A:A,[4]TDSheet!$A:$D,4,0)</f>
        <v>257.68799999999999</v>
      </c>
      <c r="AG50" s="13" t="str">
        <f>VLOOKUP(A:A,[1]TDSheet!$A:$AG,33,0)</f>
        <v>оконч</v>
      </c>
      <c r="AH50" s="13">
        <f t="shared" si="14"/>
        <v>150</v>
      </c>
      <c r="AI50" s="13">
        <f t="shared" si="15"/>
        <v>150</v>
      </c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347.4</v>
      </c>
      <c r="D51" s="8">
        <v>5.3979999999999997</v>
      </c>
      <c r="E51" s="17">
        <v>60.067</v>
      </c>
      <c r="F51" s="18">
        <v>287.33300000000003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v>63.804000000000002</v>
      </c>
      <c r="K51" s="13">
        <f t="shared" si="10"/>
        <v>-3.7370000000000019</v>
      </c>
      <c r="L51" s="13">
        <f>VLOOKUP(A:A,[1]TDSheet!$A:$U,21,0)</f>
        <v>0</v>
      </c>
      <c r="M51" s="13">
        <f>VLOOKUP(A:A,[1]TDSheet!$A:$W,23,0)</f>
        <v>0</v>
      </c>
      <c r="N51" s="13"/>
      <c r="O51" s="13"/>
      <c r="P51" s="13"/>
      <c r="Q51" s="13"/>
      <c r="R51" s="13"/>
      <c r="S51" s="13"/>
      <c r="T51" s="13"/>
      <c r="U51" s="13"/>
      <c r="V51" s="13">
        <f t="shared" si="11"/>
        <v>12.013400000000001</v>
      </c>
      <c r="W51" s="15"/>
      <c r="X51" s="16">
        <f t="shared" si="12"/>
        <v>23.917708558776035</v>
      </c>
      <c r="Y51" s="13">
        <f t="shared" si="13"/>
        <v>23.917708558776035</v>
      </c>
      <c r="Z51" s="13"/>
      <c r="AA51" s="13"/>
      <c r="AB51" s="13">
        <f>VLOOKUP(A:A,[1]TDSheet!$A:$AB,28,0)</f>
        <v>0</v>
      </c>
      <c r="AC51" s="13"/>
      <c r="AD51" s="13">
        <f>VLOOKUP(A:A,[1]TDSheet!$A:$AE,31,0)</f>
        <v>13.288999999999998</v>
      </c>
      <c r="AE51" s="13">
        <f>VLOOKUP(A:A,[1]TDSheet!$A:$V,22,0)</f>
        <v>9.3184000000000005</v>
      </c>
      <c r="AF51" s="13">
        <f>VLOOKUP(A:A,[4]TDSheet!$A:$D,4,0)</f>
        <v>11.785</v>
      </c>
      <c r="AG51" s="13" t="str">
        <f>VLOOKUP(A:A,[1]TDSheet!$A:$AG,33,0)</f>
        <v>2скю</v>
      </c>
      <c r="AH51" s="13">
        <f t="shared" si="14"/>
        <v>0</v>
      </c>
      <c r="AI51" s="13">
        <f t="shared" si="15"/>
        <v>0</v>
      </c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43.353000000000002</v>
      </c>
      <c r="D52" s="8">
        <v>85.716999999999999</v>
      </c>
      <c r="E52" s="8">
        <v>67.296999999999997</v>
      </c>
      <c r="F52" s="8">
        <v>57.582000000000001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v>70.555999999999997</v>
      </c>
      <c r="K52" s="13">
        <f t="shared" si="10"/>
        <v>-3.2590000000000003</v>
      </c>
      <c r="L52" s="13">
        <f>VLOOKUP(A:A,[1]TDSheet!$A:$U,21,0)</f>
        <v>0</v>
      </c>
      <c r="M52" s="13">
        <f>VLOOKUP(A:A,[1]TDSheet!$A:$W,23,0)</f>
        <v>30</v>
      </c>
      <c r="N52" s="13"/>
      <c r="O52" s="13"/>
      <c r="P52" s="13"/>
      <c r="Q52" s="13"/>
      <c r="R52" s="13"/>
      <c r="S52" s="13"/>
      <c r="T52" s="13"/>
      <c r="U52" s="13"/>
      <c r="V52" s="13">
        <f t="shared" si="11"/>
        <v>13.459399999999999</v>
      </c>
      <c r="W52" s="15">
        <v>20</v>
      </c>
      <c r="X52" s="16">
        <f t="shared" si="12"/>
        <v>7.9930754714177459</v>
      </c>
      <c r="Y52" s="13">
        <f t="shared" si="13"/>
        <v>4.2781996225686143</v>
      </c>
      <c r="Z52" s="13"/>
      <c r="AA52" s="13"/>
      <c r="AB52" s="13">
        <f>VLOOKUP(A:A,[1]TDSheet!$A:$AB,28,0)</f>
        <v>0</v>
      </c>
      <c r="AC52" s="13"/>
      <c r="AD52" s="13">
        <f>VLOOKUP(A:A,[1]TDSheet!$A:$AE,31,0)</f>
        <v>11.7752</v>
      </c>
      <c r="AE52" s="13">
        <f>VLOOKUP(A:A,[1]TDSheet!$A:$V,22,0)</f>
        <v>13.428999999999998</v>
      </c>
      <c r="AF52" s="13">
        <f>VLOOKUP(A:A,[4]TDSheet!$A:$D,4,0)</f>
        <v>24.263000000000002</v>
      </c>
      <c r="AG52" s="13">
        <f>VLOOKUP(A:A,[1]TDSheet!$A:$AG,33,0)</f>
        <v>0</v>
      </c>
      <c r="AH52" s="13">
        <f t="shared" si="14"/>
        <v>20</v>
      </c>
      <c r="AI52" s="13">
        <f t="shared" si="15"/>
        <v>20</v>
      </c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127.532</v>
      </c>
      <c r="D53" s="8">
        <v>939.26599999999996</v>
      </c>
      <c r="E53" s="8">
        <v>669.10199999999998</v>
      </c>
      <c r="F53" s="8">
        <v>365.38400000000001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v>687.80600000000004</v>
      </c>
      <c r="K53" s="13">
        <f t="shared" si="10"/>
        <v>-18.704000000000065</v>
      </c>
      <c r="L53" s="13">
        <f>VLOOKUP(A:A,[1]TDSheet!$A:$U,21,0)</f>
        <v>50</v>
      </c>
      <c r="M53" s="13">
        <f>VLOOKUP(A:A,[1]TDSheet!$A:$W,23,0)</f>
        <v>80</v>
      </c>
      <c r="N53" s="13"/>
      <c r="O53" s="13"/>
      <c r="P53" s="13"/>
      <c r="Q53" s="13"/>
      <c r="R53" s="13"/>
      <c r="S53" s="13"/>
      <c r="T53" s="13"/>
      <c r="U53" s="13"/>
      <c r="V53" s="13">
        <f t="shared" si="11"/>
        <v>40.520599999999995</v>
      </c>
      <c r="W53" s="15"/>
      <c r="X53" s="16">
        <f t="shared" si="12"/>
        <v>12.225485308707178</v>
      </c>
      <c r="Y53" s="13">
        <f t="shared" si="13"/>
        <v>9.0172406134163872</v>
      </c>
      <c r="Z53" s="13">
        <f>VLOOKUP(A:A,[2]TDSheet!$A:$D,4,0)</f>
        <v>309.41399999999999</v>
      </c>
      <c r="AA53" s="13"/>
      <c r="AB53" s="13">
        <f>VLOOKUP(A:A,[1]TDSheet!$A:$AB,28,0)</f>
        <v>157.08500000000001</v>
      </c>
      <c r="AC53" s="13"/>
      <c r="AD53" s="13">
        <f>VLOOKUP(A:A,[1]TDSheet!$A:$AE,31,0)</f>
        <v>49.311800000000005</v>
      </c>
      <c r="AE53" s="13">
        <f>VLOOKUP(A:A,[1]TDSheet!$A:$V,22,0)</f>
        <v>57.453999999999994</v>
      </c>
      <c r="AF53" s="13">
        <f>VLOOKUP(A:A,[4]TDSheet!$A:$D,4,0)</f>
        <v>15.739000000000001</v>
      </c>
      <c r="AG53" s="13">
        <f>VLOOKUP(A:A,[1]TDSheet!$A:$AG,33,0)</f>
        <v>0</v>
      </c>
      <c r="AH53" s="13">
        <f t="shared" si="14"/>
        <v>0</v>
      </c>
      <c r="AI53" s="13">
        <f t="shared" si="15"/>
        <v>0</v>
      </c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66.326999999999998</v>
      </c>
      <c r="D54" s="8">
        <v>224.36500000000001</v>
      </c>
      <c r="E54" s="8">
        <v>212.078</v>
      </c>
      <c r="F54" s="8">
        <v>74.641000000000005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v>213.01300000000001</v>
      </c>
      <c r="K54" s="13">
        <f t="shared" si="10"/>
        <v>-0.93500000000000227</v>
      </c>
      <c r="L54" s="13">
        <f>VLOOKUP(A:A,[1]TDSheet!$A:$U,21,0)</f>
        <v>0</v>
      </c>
      <c r="M54" s="13">
        <f>VLOOKUP(A:A,[1]TDSheet!$A:$W,23,0)</f>
        <v>30</v>
      </c>
      <c r="N54" s="13"/>
      <c r="O54" s="13"/>
      <c r="P54" s="13"/>
      <c r="Q54" s="13"/>
      <c r="R54" s="13"/>
      <c r="S54" s="13"/>
      <c r="T54" s="13"/>
      <c r="U54" s="13"/>
      <c r="V54" s="13">
        <f t="shared" si="11"/>
        <v>20.334199999999999</v>
      </c>
      <c r="W54" s="15">
        <v>20</v>
      </c>
      <c r="X54" s="16">
        <f t="shared" si="12"/>
        <v>6.1296239832400587</v>
      </c>
      <c r="Y54" s="13">
        <f t="shared" si="13"/>
        <v>3.6707123958650949</v>
      </c>
      <c r="Z54" s="13">
        <f>VLOOKUP(A:A,[2]TDSheet!$A:$D,4,0)</f>
        <v>31.858000000000001</v>
      </c>
      <c r="AA54" s="13"/>
      <c r="AB54" s="13">
        <f>VLOOKUP(A:A,[1]TDSheet!$A:$AB,28,0)</f>
        <v>78.549000000000007</v>
      </c>
      <c r="AC54" s="13"/>
      <c r="AD54" s="13">
        <f>VLOOKUP(A:A,[1]TDSheet!$A:$AE,31,0)</f>
        <v>21.192800000000002</v>
      </c>
      <c r="AE54" s="13">
        <f>VLOOKUP(A:A,[1]TDSheet!$A:$V,22,0)</f>
        <v>18.314999999999998</v>
      </c>
      <c r="AF54" s="13">
        <f>VLOOKUP(A:A,[4]TDSheet!$A:$D,4,0)</f>
        <v>27.518999999999998</v>
      </c>
      <c r="AG54" s="13">
        <f>VLOOKUP(A:A,[1]TDSheet!$A:$AG,33,0)</f>
        <v>0</v>
      </c>
      <c r="AH54" s="13">
        <f t="shared" si="14"/>
        <v>20</v>
      </c>
      <c r="AI54" s="13">
        <f t="shared" si="15"/>
        <v>20</v>
      </c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217.131</v>
      </c>
      <c r="D55" s="8">
        <v>590.34500000000003</v>
      </c>
      <c r="E55" s="8">
        <v>461.73200000000003</v>
      </c>
      <c r="F55" s="8">
        <v>338.55799999999999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v>459.32600000000002</v>
      </c>
      <c r="K55" s="13">
        <f t="shared" si="10"/>
        <v>2.4060000000000059</v>
      </c>
      <c r="L55" s="13">
        <f>VLOOKUP(A:A,[1]TDSheet!$A:$U,21,0)</f>
        <v>50</v>
      </c>
      <c r="M55" s="13">
        <f>VLOOKUP(A:A,[1]TDSheet!$A:$W,23,0)</f>
        <v>120</v>
      </c>
      <c r="N55" s="13"/>
      <c r="O55" s="13"/>
      <c r="P55" s="13"/>
      <c r="Q55" s="13"/>
      <c r="R55" s="13"/>
      <c r="S55" s="13"/>
      <c r="T55" s="13"/>
      <c r="U55" s="13"/>
      <c r="V55" s="13">
        <f t="shared" si="11"/>
        <v>82.09620000000001</v>
      </c>
      <c r="W55" s="15">
        <v>100</v>
      </c>
      <c r="X55" s="16">
        <f t="shared" si="12"/>
        <v>7.4127426117164976</v>
      </c>
      <c r="Y55" s="13">
        <f t="shared" si="13"/>
        <v>4.1239180376192799</v>
      </c>
      <c r="Z55" s="13"/>
      <c r="AA55" s="13"/>
      <c r="AB55" s="13">
        <f>VLOOKUP(A:A,[1]TDSheet!$A:$AB,28,0)</f>
        <v>51.250999999999998</v>
      </c>
      <c r="AC55" s="13"/>
      <c r="AD55" s="13">
        <f>VLOOKUP(A:A,[1]TDSheet!$A:$AE,31,0)</f>
        <v>73.482399999999998</v>
      </c>
      <c r="AE55" s="13">
        <f>VLOOKUP(A:A,[1]TDSheet!$A:$V,22,0)</f>
        <v>80.601600000000005</v>
      </c>
      <c r="AF55" s="13">
        <f>VLOOKUP(A:A,[4]TDSheet!$A:$D,4,0)</f>
        <v>124.57</v>
      </c>
      <c r="AG55" s="13">
        <f>VLOOKUP(A:A,[1]TDSheet!$A:$AG,33,0)</f>
        <v>0</v>
      </c>
      <c r="AH55" s="13">
        <f t="shared" si="14"/>
        <v>100</v>
      </c>
      <c r="AI55" s="13">
        <f t="shared" si="15"/>
        <v>100</v>
      </c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212.16900000000001</v>
      </c>
      <c r="D56" s="8">
        <v>816.71699999999998</v>
      </c>
      <c r="E56" s="8">
        <v>476.84100000000001</v>
      </c>
      <c r="F56" s="8">
        <v>465.77100000000002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v>485.03299999999996</v>
      </c>
      <c r="K56" s="13">
        <f t="shared" si="10"/>
        <v>-8.1919999999999504</v>
      </c>
      <c r="L56" s="13">
        <f>VLOOKUP(A:A,[1]TDSheet!$A:$U,21,0)</f>
        <v>0</v>
      </c>
      <c r="M56" s="13">
        <f>VLOOKUP(A:A,[1]TDSheet!$A:$W,23,0)</f>
        <v>130</v>
      </c>
      <c r="N56" s="13"/>
      <c r="O56" s="13"/>
      <c r="P56" s="13"/>
      <c r="Q56" s="13"/>
      <c r="R56" s="13"/>
      <c r="S56" s="13"/>
      <c r="T56" s="13"/>
      <c r="U56" s="13"/>
      <c r="V56" s="13">
        <f t="shared" si="11"/>
        <v>80.881200000000007</v>
      </c>
      <c r="W56" s="15"/>
      <c r="X56" s="16">
        <f t="shared" si="12"/>
        <v>7.3660009989960571</v>
      </c>
      <c r="Y56" s="13">
        <f t="shared" si="13"/>
        <v>5.7587053604545924</v>
      </c>
      <c r="Z56" s="13"/>
      <c r="AA56" s="13"/>
      <c r="AB56" s="13">
        <f>VLOOKUP(A:A,[1]TDSheet!$A:$AB,28,0)</f>
        <v>72.435000000000002</v>
      </c>
      <c r="AC56" s="13"/>
      <c r="AD56" s="13">
        <f>VLOOKUP(A:A,[1]TDSheet!$A:$AE,31,0)</f>
        <v>79.351599999999991</v>
      </c>
      <c r="AE56" s="13">
        <f>VLOOKUP(A:A,[1]TDSheet!$A:$V,22,0)</f>
        <v>86.259600000000006</v>
      </c>
      <c r="AF56" s="13">
        <f>VLOOKUP(A:A,[4]TDSheet!$A:$D,4,0)</f>
        <v>86.013999999999996</v>
      </c>
      <c r="AG56" s="13">
        <f>VLOOKUP(A:A,[1]TDSheet!$A:$AG,33,0)</f>
        <v>0</v>
      </c>
      <c r="AH56" s="13">
        <f t="shared" si="14"/>
        <v>0</v>
      </c>
      <c r="AI56" s="13">
        <f t="shared" si="15"/>
        <v>0</v>
      </c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252.303</v>
      </c>
      <c r="D57" s="8">
        <v>656.38800000000003</v>
      </c>
      <c r="E57" s="8">
        <v>477.08100000000002</v>
      </c>
      <c r="F57" s="8">
        <v>371.553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v>474.94600000000003</v>
      </c>
      <c r="K57" s="13">
        <f t="shared" si="10"/>
        <v>2.1349999999999909</v>
      </c>
      <c r="L57" s="13">
        <f>VLOOKUP(A:A,[1]TDSheet!$A:$U,21,0)</f>
        <v>100</v>
      </c>
      <c r="M57" s="13">
        <f>VLOOKUP(A:A,[1]TDSheet!$A:$W,23,0)</f>
        <v>130</v>
      </c>
      <c r="N57" s="13"/>
      <c r="O57" s="13"/>
      <c r="P57" s="13"/>
      <c r="Q57" s="13"/>
      <c r="R57" s="13"/>
      <c r="S57" s="13"/>
      <c r="T57" s="13"/>
      <c r="U57" s="13"/>
      <c r="V57" s="13">
        <f t="shared" si="11"/>
        <v>85.132599999999996</v>
      </c>
      <c r="W57" s="15">
        <v>50</v>
      </c>
      <c r="X57" s="16">
        <f t="shared" si="12"/>
        <v>7.6533901231725574</v>
      </c>
      <c r="Y57" s="13">
        <f t="shared" si="13"/>
        <v>4.3644032955648013</v>
      </c>
      <c r="Z57" s="13"/>
      <c r="AA57" s="13"/>
      <c r="AB57" s="13">
        <f>VLOOKUP(A:A,[1]TDSheet!$A:$AB,28,0)</f>
        <v>51.417999999999999</v>
      </c>
      <c r="AC57" s="13"/>
      <c r="AD57" s="13">
        <f>VLOOKUP(A:A,[1]TDSheet!$A:$AE,31,0)</f>
        <v>70.588400000000007</v>
      </c>
      <c r="AE57" s="13">
        <f>VLOOKUP(A:A,[1]TDSheet!$A:$V,22,0)</f>
        <v>88.496799999999993</v>
      </c>
      <c r="AF57" s="13">
        <f>VLOOKUP(A:A,[4]TDSheet!$A:$D,4,0)</f>
        <v>121.011</v>
      </c>
      <c r="AG57" s="13">
        <f>VLOOKUP(A:A,[1]TDSheet!$A:$AG,33,0)</f>
        <v>0</v>
      </c>
      <c r="AH57" s="13">
        <f t="shared" si="14"/>
        <v>50</v>
      </c>
      <c r="AI57" s="13">
        <f t="shared" si="15"/>
        <v>50</v>
      </c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1268</v>
      </c>
      <c r="D58" s="8">
        <v>11069</v>
      </c>
      <c r="E58" s="17">
        <v>2203</v>
      </c>
      <c r="F58" s="18">
        <v>1084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v>1984</v>
      </c>
      <c r="K58" s="13">
        <f t="shared" si="10"/>
        <v>219</v>
      </c>
      <c r="L58" s="13">
        <f>VLOOKUP(A:A,[1]TDSheet!$A:$U,21,0)</f>
        <v>400</v>
      </c>
      <c r="M58" s="13">
        <f>VLOOKUP(A:A,[1]TDSheet!$A:$W,23,0)</f>
        <v>450</v>
      </c>
      <c r="N58" s="13"/>
      <c r="O58" s="13"/>
      <c r="P58" s="13"/>
      <c r="Q58" s="13"/>
      <c r="R58" s="13"/>
      <c r="S58" s="13"/>
      <c r="T58" s="13"/>
      <c r="U58" s="13"/>
      <c r="V58" s="13">
        <f t="shared" si="11"/>
        <v>345.8</v>
      </c>
      <c r="W58" s="15">
        <v>500</v>
      </c>
      <c r="X58" s="16">
        <f t="shared" si="12"/>
        <v>7.0387507229612494</v>
      </c>
      <c r="Y58" s="13">
        <f t="shared" si="13"/>
        <v>3.1347599768652401</v>
      </c>
      <c r="Z58" s="13"/>
      <c r="AA58" s="13"/>
      <c r="AB58" s="13">
        <f>VLOOKUP(A:A,[1]TDSheet!$A:$AB,28,0)</f>
        <v>474</v>
      </c>
      <c r="AC58" s="13"/>
      <c r="AD58" s="13">
        <f>VLOOKUP(A:A,[1]TDSheet!$A:$AE,31,0)</f>
        <v>259</v>
      </c>
      <c r="AE58" s="13">
        <f>VLOOKUP(A:A,[1]TDSheet!$A:$V,22,0)</f>
        <v>314.39999999999998</v>
      </c>
      <c r="AF58" s="13">
        <f>VLOOKUP(A:A,[4]TDSheet!$A:$D,4,0)</f>
        <v>390</v>
      </c>
      <c r="AG58" s="13" t="str">
        <f>VLOOKUP(A:A,[1]TDSheet!$A:$AG,33,0)</f>
        <v>акк</v>
      </c>
      <c r="AH58" s="13">
        <f t="shared" si="14"/>
        <v>500</v>
      </c>
      <c r="AI58" s="13">
        <f t="shared" si="15"/>
        <v>175</v>
      </c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3727</v>
      </c>
      <c r="D59" s="8">
        <v>15637</v>
      </c>
      <c r="E59" s="17">
        <v>5347</v>
      </c>
      <c r="F59" s="18">
        <v>4080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v>4353</v>
      </c>
      <c r="K59" s="13">
        <f t="shared" si="10"/>
        <v>994</v>
      </c>
      <c r="L59" s="13">
        <f>VLOOKUP(A:A,[1]TDSheet!$A:$U,21,0)</f>
        <v>1200</v>
      </c>
      <c r="M59" s="13">
        <f>VLOOKUP(A:A,[1]TDSheet!$A:$W,23,0)</f>
        <v>1600</v>
      </c>
      <c r="N59" s="13"/>
      <c r="O59" s="13"/>
      <c r="P59" s="13"/>
      <c r="Q59" s="13"/>
      <c r="R59" s="13"/>
      <c r="S59" s="13"/>
      <c r="T59" s="13"/>
      <c r="U59" s="13"/>
      <c r="V59" s="13">
        <f t="shared" si="11"/>
        <v>873.8</v>
      </c>
      <c r="W59" s="15"/>
      <c r="X59" s="16">
        <f t="shared" si="12"/>
        <v>7.8736552986953541</v>
      </c>
      <c r="Y59" s="13">
        <f t="shared" si="13"/>
        <v>4.6692607003891053</v>
      </c>
      <c r="Z59" s="13">
        <f>VLOOKUP(A:A,[2]TDSheet!$A:$D,4,0)</f>
        <v>36</v>
      </c>
      <c r="AA59" s="13"/>
      <c r="AB59" s="13">
        <f>VLOOKUP(A:A,[1]TDSheet!$A:$AB,28,0)</f>
        <v>942</v>
      </c>
      <c r="AC59" s="13"/>
      <c r="AD59" s="13">
        <f>VLOOKUP(A:A,[1]TDSheet!$A:$AE,31,0)</f>
        <v>890.4</v>
      </c>
      <c r="AE59" s="13">
        <f>VLOOKUP(A:A,[1]TDSheet!$A:$V,22,0)</f>
        <v>1003.6</v>
      </c>
      <c r="AF59" s="13">
        <f>VLOOKUP(A:A,[4]TDSheet!$A:$D,4,0)</f>
        <v>728</v>
      </c>
      <c r="AG59" s="13">
        <f>VLOOKUP(A:A,[1]TDSheet!$A:$AG,33,0)</f>
        <v>0</v>
      </c>
      <c r="AH59" s="13">
        <f t="shared" si="14"/>
        <v>0</v>
      </c>
      <c r="AI59" s="13">
        <f t="shared" si="15"/>
        <v>0</v>
      </c>
      <c r="AJ59" s="13"/>
      <c r="AK59" s="13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1390</v>
      </c>
      <c r="D60" s="8">
        <v>5925</v>
      </c>
      <c r="E60" s="8">
        <v>4079</v>
      </c>
      <c r="F60" s="8">
        <v>3165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v>4072</v>
      </c>
      <c r="K60" s="13">
        <f t="shared" si="10"/>
        <v>7</v>
      </c>
      <c r="L60" s="13">
        <f>VLOOKUP(A:A,[1]TDSheet!$A:$U,21,0)</f>
        <v>1000</v>
      </c>
      <c r="M60" s="13">
        <f>VLOOKUP(A:A,[1]TDSheet!$A:$W,23,0)</f>
        <v>1200</v>
      </c>
      <c r="N60" s="13"/>
      <c r="O60" s="13"/>
      <c r="P60" s="13"/>
      <c r="Q60" s="13"/>
      <c r="R60" s="13"/>
      <c r="S60" s="13"/>
      <c r="T60" s="13"/>
      <c r="U60" s="13"/>
      <c r="V60" s="13">
        <f t="shared" si="11"/>
        <v>747.8</v>
      </c>
      <c r="W60" s="15">
        <v>300</v>
      </c>
      <c r="X60" s="16">
        <f t="shared" si="12"/>
        <v>7.5755549612195781</v>
      </c>
      <c r="Y60" s="13">
        <f t="shared" si="13"/>
        <v>4.2324150842471253</v>
      </c>
      <c r="Z60" s="13">
        <f>VLOOKUP(A:A,[2]TDSheet!$A:$D,4,0)</f>
        <v>60</v>
      </c>
      <c r="AA60" s="13"/>
      <c r="AB60" s="13">
        <f>VLOOKUP(A:A,[1]TDSheet!$A:$AB,28,0)</f>
        <v>280</v>
      </c>
      <c r="AC60" s="13"/>
      <c r="AD60" s="13">
        <f>VLOOKUP(A:A,[1]TDSheet!$A:$AE,31,0)</f>
        <v>691.6</v>
      </c>
      <c r="AE60" s="13">
        <f>VLOOKUP(A:A,[1]TDSheet!$A:$V,22,0)</f>
        <v>833.4</v>
      </c>
      <c r="AF60" s="13">
        <f>VLOOKUP(A:A,[4]TDSheet!$A:$D,4,0)</f>
        <v>741</v>
      </c>
      <c r="AG60" s="13" t="str">
        <f>VLOOKUP(A:A,[1]TDSheet!$A:$AG,33,0)</f>
        <v>продноя</v>
      </c>
      <c r="AH60" s="13">
        <f t="shared" si="14"/>
        <v>300</v>
      </c>
      <c r="AI60" s="13">
        <f t="shared" si="15"/>
        <v>135</v>
      </c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806.005</v>
      </c>
      <c r="D61" s="8">
        <v>1858.94</v>
      </c>
      <c r="E61" s="17">
        <v>812</v>
      </c>
      <c r="F61" s="18">
        <v>784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v>543.84199999999998</v>
      </c>
      <c r="K61" s="13">
        <f t="shared" si="10"/>
        <v>268.15800000000002</v>
      </c>
      <c r="L61" s="13">
        <f>VLOOKUP(A:A,[1]TDSheet!$A:$U,21,0)</f>
        <v>200</v>
      </c>
      <c r="M61" s="13">
        <f>VLOOKUP(A:A,[1]TDSheet!$A:$W,23,0)</f>
        <v>100</v>
      </c>
      <c r="N61" s="13"/>
      <c r="O61" s="13"/>
      <c r="P61" s="13"/>
      <c r="Q61" s="13"/>
      <c r="R61" s="13"/>
      <c r="S61" s="13"/>
      <c r="T61" s="13"/>
      <c r="U61" s="13"/>
      <c r="V61" s="13">
        <f t="shared" si="11"/>
        <v>144.8974</v>
      </c>
      <c r="W61" s="15"/>
      <c r="X61" s="16">
        <f t="shared" si="12"/>
        <v>7.4811556315020145</v>
      </c>
      <c r="Y61" s="13">
        <f t="shared" si="13"/>
        <v>5.4107251061785782</v>
      </c>
      <c r="Z61" s="13">
        <f>VLOOKUP(A:A,[2]TDSheet!$A:$D,4,0)</f>
        <v>52.497999999999998</v>
      </c>
      <c r="AA61" s="13"/>
      <c r="AB61" s="13">
        <f>VLOOKUP(A:A,[1]TDSheet!$A:$AB,28,0)</f>
        <v>35.015000000000001</v>
      </c>
      <c r="AC61" s="13"/>
      <c r="AD61" s="13">
        <f>VLOOKUP(A:A,[1]TDSheet!$A:$AE,31,0)</f>
        <v>146.55799999999999</v>
      </c>
      <c r="AE61" s="13">
        <f>VLOOKUP(A:A,[1]TDSheet!$A:$V,22,0)</f>
        <v>176.197</v>
      </c>
      <c r="AF61" s="13">
        <f>VLOOKUP(A:A,[4]TDSheet!$A:$D,4,0)</f>
        <v>136.982</v>
      </c>
      <c r="AG61" s="13">
        <f>VLOOKUP(A:A,[1]TDSheet!$A:$AG,33,0)</f>
        <v>0</v>
      </c>
      <c r="AH61" s="13">
        <f t="shared" si="14"/>
        <v>0</v>
      </c>
      <c r="AI61" s="13">
        <f t="shared" si="15"/>
        <v>0</v>
      </c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610</v>
      </c>
      <c r="D62" s="8">
        <v>513</v>
      </c>
      <c r="E62" s="8">
        <v>430</v>
      </c>
      <c r="F62" s="8">
        <v>685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v>438</v>
      </c>
      <c r="K62" s="13">
        <f t="shared" si="10"/>
        <v>-8</v>
      </c>
      <c r="L62" s="13">
        <f>VLOOKUP(A:A,[1]TDSheet!$A:$U,21,0)</f>
        <v>0</v>
      </c>
      <c r="M62" s="13">
        <f>VLOOKUP(A:A,[1]TDSheet!$A:$W,23,0)</f>
        <v>500</v>
      </c>
      <c r="N62" s="13"/>
      <c r="O62" s="13"/>
      <c r="P62" s="13"/>
      <c r="Q62" s="13"/>
      <c r="R62" s="13"/>
      <c r="S62" s="13"/>
      <c r="T62" s="13"/>
      <c r="U62" s="13"/>
      <c r="V62" s="13">
        <f t="shared" si="11"/>
        <v>86</v>
      </c>
      <c r="W62" s="15"/>
      <c r="X62" s="16">
        <f t="shared" si="12"/>
        <v>13.779069767441861</v>
      </c>
      <c r="Y62" s="13">
        <f t="shared" si="13"/>
        <v>7.9651162790697674</v>
      </c>
      <c r="Z62" s="13"/>
      <c r="AA62" s="13"/>
      <c r="AB62" s="13">
        <f>VLOOKUP(A:A,[1]TDSheet!$A:$AB,28,0)</f>
        <v>0</v>
      </c>
      <c r="AC62" s="13"/>
      <c r="AD62" s="13">
        <f>VLOOKUP(A:A,[1]TDSheet!$A:$AE,31,0)</f>
        <v>81.2</v>
      </c>
      <c r="AE62" s="13">
        <f>VLOOKUP(A:A,[1]TDSheet!$A:$V,22,0)</f>
        <v>90.4</v>
      </c>
      <c r="AF62" s="13">
        <f>VLOOKUP(A:A,[4]TDSheet!$A:$D,4,0)</f>
        <v>104</v>
      </c>
      <c r="AG62" s="13" t="e">
        <f>VLOOKUP(A:A,[1]TDSheet!$A:$AG,33,0)</f>
        <v>#N/A</v>
      </c>
      <c r="AH62" s="13">
        <f t="shared" si="14"/>
        <v>0</v>
      </c>
      <c r="AI62" s="13">
        <f t="shared" si="15"/>
        <v>0</v>
      </c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645</v>
      </c>
      <c r="D63" s="8">
        <v>1988</v>
      </c>
      <c r="E63" s="8">
        <v>1633</v>
      </c>
      <c r="F63" s="8">
        <v>982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v>1649</v>
      </c>
      <c r="K63" s="13">
        <f t="shared" si="10"/>
        <v>-16</v>
      </c>
      <c r="L63" s="13">
        <f>VLOOKUP(A:A,[1]TDSheet!$A:$U,21,0)</f>
        <v>200</v>
      </c>
      <c r="M63" s="13">
        <f>VLOOKUP(A:A,[1]TDSheet!$A:$W,23,0)</f>
        <v>500</v>
      </c>
      <c r="N63" s="13"/>
      <c r="O63" s="13"/>
      <c r="P63" s="13"/>
      <c r="Q63" s="13"/>
      <c r="R63" s="13"/>
      <c r="S63" s="13"/>
      <c r="T63" s="13"/>
      <c r="U63" s="13"/>
      <c r="V63" s="13">
        <f t="shared" si="11"/>
        <v>254.6</v>
      </c>
      <c r="W63" s="15">
        <v>100</v>
      </c>
      <c r="X63" s="16">
        <f t="shared" si="12"/>
        <v>6.9992144540455614</v>
      </c>
      <c r="Y63" s="13">
        <f t="shared" si="13"/>
        <v>3.8570306362922233</v>
      </c>
      <c r="Z63" s="13"/>
      <c r="AA63" s="13"/>
      <c r="AB63" s="13">
        <f>VLOOKUP(A:A,[1]TDSheet!$A:$AB,28,0)</f>
        <v>360</v>
      </c>
      <c r="AC63" s="13"/>
      <c r="AD63" s="13">
        <f>VLOOKUP(A:A,[1]TDSheet!$A:$AE,31,0)</f>
        <v>238.8</v>
      </c>
      <c r="AE63" s="13">
        <f>VLOOKUP(A:A,[1]TDSheet!$A:$V,22,0)</f>
        <v>258.39999999999998</v>
      </c>
      <c r="AF63" s="13">
        <f>VLOOKUP(A:A,[4]TDSheet!$A:$D,4,0)</f>
        <v>268</v>
      </c>
      <c r="AG63" s="13">
        <f>VLOOKUP(A:A,[1]TDSheet!$A:$AG,33,0)</f>
        <v>0</v>
      </c>
      <c r="AH63" s="13">
        <f t="shared" si="14"/>
        <v>100</v>
      </c>
      <c r="AI63" s="13">
        <f t="shared" si="15"/>
        <v>35</v>
      </c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325.99299999999999</v>
      </c>
      <c r="D64" s="8">
        <v>231.99299999999999</v>
      </c>
      <c r="E64" s="8">
        <v>340.69299999999998</v>
      </c>
      <c r="F64" s="8">
        <v>212.10900000000001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v>334.01600000000002</v>
      </c>
      <c r="K64" s="13">
        <f t="shared" si="10"/>
        <v>6.6769999999999641</v>
      </c>
      <c r="L64" s="13">
        <f>VLOOKUP(A:A,[1]TDSheet!$A:$U,21,0)</f>
        <v>50</v>
      </c>
      <c r="M64" s="13">
        <f>VLOOKUP(A:A,[1]TDSheet!$A:$W,23,0)</f>
        <v>80</v>
      </c>
      <c r="N64" s="13"/>
      <c r="O64" s="13"/>
      <c r="P64" s="13"/>
      <c r="Q64" s="13"/>
      <c r="R64" s="13"/>
      <c r="S64" s="13"/>
      <c r="T64" s="13"/>
      <c r="U64" s="13"/>
      <c r="V64" s="13">
        <f t="shared" si="11"/>
        <v>53.541399999999989</v>
      </c>
      <c r="W64" s="15">
        <v>50</v>
      </c>
      <c r="X64" s="16">
        <f t="shared" si="12"/>
        <v>7.3234730507607217</v>
      </c>
      <c r="Y64" s="13">
        <f t="shared" si="13"/>
        <v>3.9615886024646358</v>
      </c>
      <c r="Z64" s="13">
        <f>VLOOKUP(A:A,[2]TDSheet!$A:$D,4,0)</f>
        <v>21.547000000000001</v>
      </c>
      <c r="AA64" s="13"/>
      <c r="AB64" s="13">
        <f>VLOOKUP(A:A,[1]TDSheet!$A:$AB,28,0)</f>
        <v>51.439</v>
      </c>
      <c r="AC64" s="13"/>
      <c r="AD64" s="13">
        <f>VLOOKUP(A:A,[1]TDSheet!$A:$AE,31,0)</f>
        <v>68.925399999999996</v>
      </c>
      <c r="AE64" s="13">
        <f>VLOOKUP(A:A,[1]TDSheet!$A:$V,22,0)</f>
        <v>53.020200000000003</v>
      </c>
      <c r="AF64" s="13">
        <f>VLOOKUP(A:A,[4]TDSheet!$A:$D,4,0)</f>
        <v>44.058</v>
      </c>
      <c r="AG64" s="13">
        <f>VLOOKUP(A:A,[1]TDSheet!$A:$AG,33,0)</f>
        <v>0</v>
      </c>
      <c r="AH64" s="13">
        <f t="shared" si="14"/>
        <v>50</v>
      </c>
      <c r="AI64" s="13">
        <f t="shared" si="15"/>
        <v>50</v>
      </c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1798</v>
      </c>
      <c r="D65" s="8">
        <v>6620</v>
      </c>
      <c r="E65" s="8">
        <v>4616</v>
      </c>
      <c r="F65" s="8">
        <v>2656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v>4765</v>
      </c>
      <c r="K65" s="13">
        <f t="shared" si="10"/>
        <v>-149</v>
      </c>
      <c r="L65" s="13">
        <f>VLOOKUP(A:A,[1]TDSheet!$A:$U,21,0)</f>
        <v>1200</v>
      </c>
      <c r="M65" s="13">
        <f>VLOOKUP(A:A,[1]TDSheet!$A:$W,23,0)</f>
        <v>1000</v>
      </c>
      <c r="N65" s="13"/>
      <c r="O65" s="13"/>
      <c r="P65" s="13"/>
      <c r="Q65" s="13"/>
      <c r="R65" s="13"/>
      <c r="S65" s="13"/>
      <c r="T65" s="13"/>
      <c r="U65" s="13"/>
      <c r="V65" s="13">
        <f t="shared" si="11"/>
        <v>734.8</v>
      </c>
      <c r="W65" s="15">
        <v>300</v>
      </c>
      <c r="X65" s="16">
        <f t="shared" si="12"/>
        <v>7.0168753402286344</v>
      </c>
      <c r="Y65" s="13">
        <f t="shared" si="13"/>
        <v>3.6145890038105608</v>
      </c>
      <c r="Z65" s="13">
        <f>VLOOKUP(A:A,[2]TDSheet!$A:$D,4,0)</f>
        <v>42</v>
      </c>
      <c r="AA65" s="13"/>
      <c r="AB65" s="13">
        <f>VLOOKUP(A:A,[1]TDSheet!$A:$AB,28,0)</f>
        <v>900</v>
      </c>
      <c r="AC65" s="13"/>
      <c r="AD65" s="13">
        <f>VLOOKUP(A:A,[1]TDSheet!$A:$AE,31,0)</f>
        <v>727.4</v>
      </c>
      <c r="AE65" s="13">
        <f>VLOOKUP(A:A,[1]TDSheet!$A:$V,22,0)</f>
        <v>738</v>
      </c>
      <c r="AF65" s="13">
        <f>VLOOKUP(A:A,[4]TDSheet!$A:$D,4,0)</f>
        <v>770</v>
      </c>
      <c r="AG65" s="13" t="e">
        <f>VLOOKUP(A:A,[1]TDSheet!$A:$AG,33,0)</f>
        <v>#N/A</v>
      </c>
      <c r="AH65" s="13">
        <f t="shared" si="14"/>
        <v>300</v>
      </c>
      <c r="AI65" s="13">
        <f t="shared" si="15"/>
        <v>120</v>
      </c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2039</v>
      </c>
      <c r="D66" s="8">
        <v>6977</v>
      </c>
      <c r="E66" s="8">
        <v>5653</v>
      </c>
      <c r="F66" s="8">
        <v>3076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v>5836</v>
      </c>
      <c r="K66" s="13">
        <f t="shared" si="10"/>
        <v>-183</v>
      </c>
      <c r="L66" s="13">
        <f>VLOOKUP(A:A,[1]TDSheet!$A:$U,21,0)</f>
        <v>1200</v>
      </c>
      <c r="M66" s="13">
        <f>VLOOKUP(A:A,[1]TDSheet!$A:$W,23,0)</f>
        <v>1200</v>
      </c>
      <c r="N66" s="13"/>
      <c r="O66" s="13"/>
      <c r="P66" s="13"/>
      <c r="Q66" s="13"/>
      <c r="R66" s="13"/>
      <c r="S66" s="13"/>
      <c r="T66" s="13"/>
      <c r="U66" s="13"/>
      <c r="V66" s="13">
        <f t="shared" si="11"/>
        <v>853.4</v>
      </c>
      <c r="W66" s="15">
        <v>500</v>
      </c>
      <c r="X66" s="16">
        <f t="shared" si="12"/>
        <v>7.002577923599719</v>
      </c>
      <c r="Y66" s="13">
        <f t="shared" si="13"/>
        <v>3.6044059057886102</v>
      </c>
      <c r="Z66" s="13">
        <f>VLOOKUP(A:A,[2]TDSheet!$A:$D,4,0)</f>
        <v>102</v>
      </c>
      <c r="AA66" s="13"/>
      <c r="AB66" s="13">
        <f>VLOOKUP(A:A,[1]TDSheet!$A:$AB,28,0)</f>
        <v>1284</v>
      </c>
      <c r="AC66" s="13"/>
      <c r="AD66" s="13">
        <f>VLOOKUP(A:A,[1]TDSheet!$A:$AE,31,0)</f>
        <v>841</v>
      </c>
      <c r="AE66" s="13">
        <f>VLOOKUP(A:A,[1]TDSheet!$A:$V,22,0)</f>
        <v>840.6</v>
      </c>
      <c r="AF66" s="13">
        <f>VLOOKUP(A:A,[4]TDSheet!$A:$D,4,0)</f>
        <v>941</v>
      </c>
      <c r="AG66" s="13" t="e">
        <f>VLOOKUP(A:A,[1]TDSheet!$A:$AG,33,0)</f>
        <v>#N/A</v>
      </c>
      <c r="AH66" s="13">
        <f t="shared" si="14"/>
        <v>500</v>
      </c>
      <c r="AI66" s="13">
        <f t="shared" si="15"/>
        <v>200</v>
      </c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35.627000000000002</v>
      </c>
      <c r="D67" s="8">
        <v>44.305</v>
      </c>
      <c r="E67" s="8">
        <v>44.372</v>
      </c>
      <c r="F67" s="8">
        <v>34.847000000000001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v>46.603999999999999</v>
      </c>
      <c r="K67" s="13">
        <f t="shared" si="10"/>
        <v>-2.2319999999999993</v>
      </c>
      <c r="L67" s="13">
        <f>VLOOKUP(A:A,[1]TDSheet!$A:$U,21,0)</f>
        <v>20</v>
      </c>
      <c r="M67" s="13">
        <f>VLOOKUP(A:A,[1]TDSheet!$A:$W,23,0)</f>
        <v>0</v>
      </c>
      <c r="N67" s="13"/>
      <c r="O67" s="13"/>
      <c r="P67" s="13"/>
      <c r="Q67" s="13"/>
      <c r="R67" s="13"/>
      <c r="S67" s="13"/>
      <c r="T67" s="13"/>
      <c r="U67" s="13"/>
      <c r="V67" s="13">
        <f t="shared" si="11"/>
        <v>8.8743999999999996</v>
      </c>
      <c r="W67" s="15">
        <v>20</v>
      </c>
      <c r="X67" s="16">
        <f t="shared" si="12"/>
        <v>8.4340349770125318</v>
      </c>
      <c r="Y67" s="13">
        <f t="shared" si="13"/>
        <v>3.9266880014423515</v>
      </c>
      <c r="Z67" s="13"/>
      <c r="AA67" s="13"/>
      <c r="AB67" s="13">
        <f>VLOOKUP(A:A,[1]TDSheet!$A:$AB,28,0)</f>
        <v>0</v>
      </c>
      <c r="AC67" s="13"/>
      <c r="AD67" s="13">
        <f>VLOOKUP(A:A,[1]TDSheet!$A:$AE,31,0)</f>
        <v>8.9832000000000001</v>
      </c>
      <c r="AE67" s="13">
        <f>VLOOKUP(A:A,[1]TDSheet!$A:$V,22,0)</f>
        <v>8.5676000000000005</v>
      </c>
      <c r="AF67" s="13">
        <f>VLOOKUP(A:A,[4]TDSheet!$A:$D,4,0)</f>
        <v>7.1269999999999998</v>
      </c>
      <c r="AG67" s="13">
        <f>VLOOKUP(A:A,[1]TDSheet!$A:$AG,33,0)</f>
        <v>0</v>
      </c>
      <c r="AH67" s="13">
        <f t="shared" si="14"/>
        <v>20</v>
      </c>
      <c r="AI67" s="13">
        <f t="shared" si="15"/>
        <v>20</v>
      </c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502.03</v>
      </c>
      <c r="D68" s="8">
        <v>737.38</v>
      </c>
      <c r="E68" s="17">
        <v>424</v>
      </c>
      <c r="F68" s="18">
        <v>337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v>180.27099999999999</v>
      </c>
      <c r="K68" s="13">
        <f t="shared" si="10"/>
        <v>243.72900000000001</v>
      </c>
      <c r="L68" s="13">
        <f>VLOOKUP(A:A,[1]TDSheet!$A:$U,21,0)</f>
        <v>0</v>
      </c>
      <c r="M68" s="13">
        <f>VLOOKUP(A:A,[1]TDSheet!$A:$W,23,0)</f>
        <v>100</v>
      </c>
      <c r="N68" s="13"/>
      <c r="O68" s="13"/>
      <c r="P68" s="13"/>
      <c r="Q68" s="13"/>
      <c r="R68" s="13"/>
      <c r="S68" s="13"/>
      <c r="T68" s="13"/>
      <c r="U68" s="13"/>
      <c r="V68" s="13">
        <f t="shared" si="11"/>
        <v>74.473399999999998</v>
      </c>
      <c r="W68" s="15"/>
      <c r="X68" s="16">
        <f t="shared" si="12"/>
        <v>5.8678669162412351</v>
      </c>
      <c r="Y68" s="13">
        <f t="shared" si="13"/>
        <v>4.5251056081768795</v>
      </c>
      <c r="Z68" s="13"/>
      <c r="AA68" s="13"/>
      <c r="AB68" s="13">
        <f>VLOOKUP(A:A,[1]TDSheet!$A:$AB,28,0)</f>
        <v>51.633000000000003</v>
      </c>
      <c r="AC68" s="13"/>
      <c r="AD68" s="13">
        <f>VLOOKUP(A:A,[1]TDSheet!$A:$AE,31,0)</f>
        <v>45.124000000000002</v>
      </c>
      <c r="AE68" s="13">
        <f>VLOOKUP(A:A,[1]TDSheet!$A:$V,22,0)</f>
        <v>74.473399999999998</v>
      </c>
      <c r="AF68" s="13">
        <f>VLOOKUP(A:A,[4]TDSheet!$A:$D,4,0)</f>
        <v>18.030999999999999</v>
      </c>
      <c r="AG68" s="13">
        <f>VLOOKUP(A:A,[1]TDSheet!$A:$AG,33,0)</f>
        <v>0</v>
      </c>
      <c r="AH68" s="13">
        <f t="shared" si="14"/>
        <v>0</v>
      </c>
      <c r="AI68" s="13">
        <f t="shared" si="15"/>
        <v>0</v>
      </c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528</v>
      </c>
      <c r="D69" s="8">
        <v>1658</v>
      </c>
      <c r="E69" s="8">
        <v>1446</v>
      </c>
      <c r="F69" s="8">
        <v>719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v>1473</v>
      </c>
      <c r="K69" s="13">
        <f t="shared" si="10"/>
        <v>-27</v>
      </c>
      <c r="L69" s="13">
        <f>VLOOKUP(A:A,[1]TDSheet!$A:$U,21,0)</f>
        <v>400</v>
      </c>
      <c r="M69" s="13">
        <f>VLOOKUP(A:A,[1]TDSheet!$A:$W,23,0)</f>
        <v>150</v>
      </c>
      <c r="N69" s="13"/>
      <c r="O69" s="13"/>
      <c r="P69" s="13"/>
      <c r="Q69" s="13"/>
      <c r="R69" s="13"/>
      <c r="S69" s="13"/>
      <c r="T69" s="13"/>
      <c r="U69" s="13"/>
      <c r="V69" s="13">
        <f t="shared" si="11"/>
        <v>205.2</v>
      </c>
      <c r="W69" s="15">
        <v>200</v>
      </c>
      <c r="X69" s="16">
        <f t="shared" si="12"/>
        <v>7.158869395711501</v>
      </c>
      <c r="Y69" s="13">
        <f t="shared" si="13"/>
        <v>3.503898635477583</v>
      </c>
      <c r="Z69" s="13"/>
      <c r="AA69" s="13"/>
      <c r="AB69" s="13">
        <f>VLOOKUP(A:A,[1]TDSheet!$A:$AB,28,0)</f>
        <v>420</v>
      </c>
      <c r="AC69" s="13"/>
      <c r="AD69" s="13">
        <f>VLOOKUP(A:A,[1]TDSheet!$A:$AE,31,0)</f>
        <v>190.2</v>
      </c>
      <c r="AE69" s="13">
        <f>VLOOKUP(A:A,[1]TDSheet!$A:$V,22,0)</f>
        <v>201.2</v>
      </c>
      <c r="AF69" s="13">
        <f>VLOOKUP(A:A,[4]TDSheet!$A:$D,4,0)</f>
        <v>259</v>
      </c>
      <c r="AG69" s="13">
        <f>VLOOKUP(A:A,[1]TDSheet!$A:$AG,33,0)</f>
        <v>0</v>
      </c>
      <c r="AH69" s="13">
        <f t="shared" si="14"/>
        <v>200</v>
      </c>
      <c r="AI69" s="13">
        <f t="shared" si="15"/>
        <v>70</v>
      </c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970</v>
      </c>
      <c r="D70" s="8">
        <v>3263</v>
      </c>
      <c r="E70" s="8">
        <v>1870</v>
      </c>
      <c r="F70" s="8">
        <v>1057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v>1871</v>
      </c>
      <c r="K70" s="13">
        <f t="shared" si="10"/>
        <v>-1</v>
      </c>
      <c r="L70" s="13">
        <f>VLOOKUP(A:A,[1]TDSheet!$A:$U,21,0)</f>
        <v>400</v>
      </c>
      <c r="M70" s="13">
        <f>VLOOKUP(A:A,[1]TDSheet!$A:$W,23,0)</f>
        <v>400</v>
      </c>
      <c r="N70" s="13"/>
      <c r="O70" s="13"/>
      <c r="P70" s="13"/>
      <c r="Q70" s="13"/>
      <c r="R70" s="13"/>
      <c r="S70" s="13"/>
      <c r="T70" s="13"/>
      <c r="U70" s="13"/>
      <c r="V70" s="13">
        <f t="shared" si="11"/>
        <v>296</v>
      </c>
      <c r="W70" s="15">
        <v>250</v>
      </c>
      <c r="X70" s="16">
        <f t="shared" si="12"/>
        <v>7.118243243243243</v>
      </c>
      <c r="Y70" s="13">
        <f t="shared" si="13"/>
        <v>3.5709459459459461</v>
      </c>
      <c r="Z70" s="13"/>
      <c r="AA70" s="13"/>
      <c r="AB70" s="13">
        <f>VLOOKUP(A:A,[1]TDSheet!$A:$AB,28,0)</f>
        <v>390</v>
      </c>
      <c r="AC70" s="13"/>
      <c r="AD70" s="13">
        <f>VLOOKUP(A:A,[1]TDSheet!$A:$AE,31,0)</f>
        <v>321</v>
      </c>
      <c r="AE70" s="13">
        <f>VLOOKUP(A:A,[1]TDSheet!$A:$V,22,0)</f>
        <v>304.8</v>
      </c>
      <c r="AF70" s="13">
        <f>VLOOKUP(A:A,[4]TDSheet!$A:$D,4,0)</f>
        <v>317</v>
      </c>
      <c r="AG70" s="13">
        <f>VLOOKUP(A:A,[1]TDSheet!$A:$AG,33,0)</f>
        <v>0</v>
      </c>
      <c r="AH70" s="13">
        <f t="shared" si="14"/>
        <v>250</v>
      </c>
      <c r="AI70" s="13">
        <f t="shared" si="15"/>
        <v>87.5</v>
      </c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449</v>
      </c>
      <c r="D71" s="8">
        <v>1717</v>
      </c>
      <c r="E71" s="8">
        <v>1471</v>
      </c>
      <c r="F71" s="8">
        <v>661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v>1501</v>
      </c>
      <c r="K71" s="13">
        <f t="shared" si="10"/>
        <v>-30</v>
      </c>
      <c r="L71" s="13">
        <f>VLOOKUP(A:A,[1]TDSheet!$A:$U,21,0)</f>
        <v>200</v>
      </c>
      <c r="M71" s="13">
        <f>VLOOKUP(A:A,[1]TDSheet!$A:$W,23,0)</f>
        <v>250</v>
      </c>
      <c r="N71" s="13"/>
      <c r="O71" s="13"/>
      <c r="P71" s="13"/>
      <c r="Q71" s="13"/>
      <c r="R71" s="13"/>
      <c r="S71" s="13"/>
      <c r="T71" s="13"/>
      <c r="U71" s="13"/>
      <c r="V71" s="13">
        <f t="shared" si="11"/>
        <v>188.6</v>
      </c>
      <c r="W71" s="15">
        <v>220</v>
      </c>
      <c r="X71" s="16">
        <f t="shared" si="12"/>
        <v>7.0572640509013791</v>
      </c>
      <c r="Y71" s="13">
        <f t="shared" si="13"/>
        <v>3.5047720042417816</v>
      </c>
      <c r="Z71" s="13"/>
      <c r="AA71" s="13"/>
      <c r="AB71" s="13">
        <f>VLOOKUP(A:A,[1]TDSheet!$A:$AB,28,0)</f>
        <v>528</v>
      </c>
      <c r="AC71" s="13"/>
      <c r="AD71" s="13">
        <f>VLOOKUP(A:A,[1]TDSheet!$A:$AE,31,0)</f>
        <v>173.6</v>
      </c>
      <c r="AE71" s="13">
        <f>VLOOKUP(A:A,[1]TDSheet!$A:$V,22,0)</f>
        <v>185.8</v>
      </c>
      <c r="AF71" s="13">
        <f>VLOOKUP(A:A,[4]TDSheet!$A:$D,4,0)</f>
        <v>240</v>
      </c>
      <c r="AG71" s="13">
        <f>VLOOKUP(A:A,[1]TDSheet!$A:$AG,33,0)</f>
        <v>0</v>
      </c>
      <c r="AH71" s="13">
        <f t="shared" si="14"/>
        <v>220</v>
      </c>
      <c r="AI71" s="13">
        <f t="shared" si="15"/>
        <v>88</v>
      </c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108.572</v>
      </c>
      <c r="D72" s="8">
        <v>519.49099999999999</v>
      </c>
      <c r="E72" s="8">
        <v>335.1</v>
      </c>
      <c r="F72" s="8">
        <v>204.74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v>326.25</v>
      </c>
      <c r="K72" s="13">
        <f t="shared" ref="K72:K113" si="16">E72-J72</f>
        <v>8.8500000000000227</v>
      </c>
      <c r="L72" s="13">
        <f>VLOOKUP(A:A,[1]TDSheet!$A:$U,21,0)</f>
        <v>0</v>
      </c>
      <c r="M72" s="13">
        <f>VLOOKUP(A:A,[1]TDSheet!$A:$W,23,0)</f>
        <v>100</v>
      </c>
      <c r="N72" s="13"/>
      <c r="O72" s="13"/>
      <c r="P72" s="13"/>
      <c r="Q72" s="13"/>
      <c r="R72" s="13"/>
      <c r="S72" s="13"/>
      <c r="T72" s="13"/>
      <c r="U72" s="13"/>
      <c r="V72" s="13">
        <f t="shared" ref="V72:V113" si="17">(E72-Z72-AB72-AC72)/5</f>
        <v>49.644199999999998</v>
      </c>
      <c r="W72" s="15">
        <v>60</v>
      </c>
      <c r="X72" s="16">
        <f t="shared" ref="X72:X113" si="18">(F72+L72+M72+W72)/V72</f>
        <v>7.3470818343331148</v>
      </c>
      <c r="Y72" s="13">
        <f t="shared" ref="Y72:Y113" si="19">F72/V72</f>
        <v>4.1241474331341834</v>
      </c>
      <c r="Z72" s="13"/>
      <c r="AA72" s="13"/>
      <c r="AB72" s="13">
        <f>VLOOKUP(A:A,[1]TDSheet!$A:$AB,28,0)</f>
        <v>86.879000000000005</v>
      </c>
      <c r="AC72" s="13"/>
      <c r="AD72" s="13">
        <f>VLOOKUP(A:A,[1]TDSheet!$A:$AE,31,0)</f>
        <v>41.564399999999992</v>
      </c>
      <c r="AE72" s="13">
        <f>VLOOKUP(A:A,[1]TDSheet!$A:$V,22,0)</f>
        <v>44.997399999999992</v>
      </c>
      <c r="AF72" s="13">
        <f>VLOOKUP(A:A,[4]TDSheet!$A:$D,4,0)</f>
        <v>36.856000000000002</v>
      </c>
      <c r="AG72" s="13" t="e">
        <f>VLOOKUP(A:A,[1]TDSheet!$A:$AG,33,0)</f>
        <v>#N/A</v>
      </c>
      <c r="AH72" s="13">
        <f t="shared" ref="AH72:AH113" si="20">W72+S72</f>
        <v>60</v>
      </c>
      <c r="AI72" s="13">
        <f t="shared" ref="AI72:AI113" si="21">AH72*H72</f>
        <v>60</v>
      </c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22</v>
      </c>
      <c r="D73" s="8">
        <v>109</v>
      </c>
      <c r="E73" s="8">
        <v>18</v>
      </c>
      <c r="F73" s="8">
        <v>106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v>39</v>
      </c>
      <c r="K73" s="13">
        <f t="shared" si="16"/>
        <v>-21</v>
      </c>
      <c r="L73" s="13">
        <f>VLOOKUP(A:A,[1]TDSheet!$A:$U,21,0)</f>
        <v>0</v>
      </c>
      <c r="M73" s="13">
        <f>VLOOKUP(A:A,[1]TDSheet!$A:$W,23,0)</f>
        <v>0</v>
      </c>
      <c r="N73" s="13"/>
      <c r="O73" s="13"/>
      <c r="P73" s="13"/>
      <c r="Q73" s="13"/>
      <c r="R73" s="13"/>
      <c r="S73" s="13"/>
      <c r="T73" s="13"/>
      <c r="U73" s="13"/>
      <c r="V73" s="13">
        <f t="shared" si="17"/>
        <v>3.6</v>
      </c>
      <c r="W73" s="15"/>
      <c r="X73" s="16">
        <f t="shared" si="18"/>
        <v>29.444444444444443</v>
      </c>
      <c r="Y73" s="13">
        <f t="shared" si="19"/>
        <v>29.444444444444443</v>
      </c>
      <c r="Z73" s="13"/>
      <c r="AA73" s="13"/>
      <c r="AB73" s="13">
        <f>VLOOKUP(A:A,[1]TDSheet!$A:$AB,28,0)</f>
        <v>0</v>
      </c>
      <c r="AC73" s="13"/>
      <c r="AD73" s="13">
        <f>VLOOKUP(A:A,[1]TDSheet!$A:$AE,31,0)</f>
        <v>0</v>
      </c>
      <c r="AE73" s="13">
        <f>VLOOKUP(A:A,[1]TDSheet!$A:$V,22,0)</f>
        <v>3.8</v>
      </c>
      <c r="AF73" s="13">
        <f>VLOOKUP(A:A,[4]TDSheet!$A:$D,4,0)</f>
        <v>16</v>
      </c>
      <c r="AG73" s="19" t="e">
        <f>VLOOKUP(A:A,[1]TDSheet!$A:$AG,33,0)</f>
        <v>#N/A</v>
      </c>
      <c r="AH73" s="13">
        <f t="shared" si="20"/>
        <v>0</v>
      </c>
      <c r="AI73" s="13">
        <f t="shared" si="21"/>
        <v>0</v>
      </c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990.58600000000001</v>
      </c>
      <c r="D74" s="8">
        <v>878.83799999999997</v>
      </c>
      <c r="E74" s="8">
        <v>657.41800000000001</v>
      </c>
      <c r="F74" s="8">
        <v>1112.7639999999999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v>646.13800000000003</v>
      </c>
      <c r="K74" s="13">
        <f t="shared" si="16"/>
        <v>11.279999999999973</v>
      </c>
      <c r="L74" s="13">
        <f>VLOOKUP(A:A,[1]TDSheet!$A:$U,21,0)</f>
        <v>0</v>
      </c>
      <c r="M74" s="13">
        <f>VLOOKUP(A:A,[1]TDSheet!$A:$W,23,0)</f>
        <v>0</v>
      </c>
      <c r="N74" s="13"/>
      <c r="O74" s="13"/>
      <c r="P74" s="13"/>
      <c r="Q74" s="13"/>
      <c r="R74" s="13"/>
      <c r="S74" s="13"/>
      <c r="T74" s="13"/>
      <c r="U74" s="13"/>
      <c r="V74" s="13">
        <f t="shared" si="17"/>
        <v>114.31880000000001</v>
      </c>
      <c r="W74" s="15"/>
      <c r="X74" s="16">
        <f t="shared" si="18"/>
        <v>9.733867045490328</v>
      </c>
      <c r="Y74" s="13">
        <f t="shared" si="19"/>
        <v>9.733867045490328</v>
      </c>
      <c r="Z74" s="13"/>
      <c r="AA74" s="13"/>
      <c r="AB74" s="13">
        <f>VLOOKUP(A:A,[1]TDSheet!$A:$AB,28,0)</f>
        <v>85.823999999999998</v>
      </c>
      <c r="AC74" s="13"/>
      <c r="AD74" s="13">
        <f>VLOOKUP(A:A,[1]TDSheet!$A:$AE,31,0)</f>
        <v>217.53639999999996</v>
      </c>
      <c r="AE74" s="13">
        <f>VLOOKUP(A:A,[1]TDSheet!$A:$V,22,0)</f>
        <v>122.68040000000001</v>
      </c>
      <c r="AF74" s="13">
        <f>VLOOKUP(A:A,[4]TDSheet!$A:$D,4,0)</f>
        <v>138.01599999999999</v>
      </c>
      <c r="AG74" s="13" t="str">
        <f>VLOOKUP(A:A,[1]TDSheet!$A:$AG,33,0)</f>
        <v>оконч</v>
      </c>
      <c r="AH74" s="13">
        <f t="shared" si="20"/>
        <v>0</v>
      </c>
      <c r="AI74" s="13">
        <f t="shared" si="21"/>
        <v>0</v>
      </c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149.35400000000001</v>
      </c>
      <c r="D75" s="8">
        <v>63.98</v>
      </c>
      <c r="E75" s="8">
        <v>108.392</v>
      </c>
      <c r="F75" s="8">
        <v>101.452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v>104.907</v>
      </c>
      <c r="K75" s="13">
        <f t="shared" si="16"/>
        <v>3.4849999999999994</v>
      </c>
      <c r="L75" s="13">
        <f>VLOOKUP(A:A,[1]TDSheet!$A:$U,21,0)</f>
        <v>0</v>
      </c>
      <c r="M75" s="13">
        <f>VLOOKUP(A:A,[1]TDSheet!$A:$W,23,0)</f>
        <v>30</v>
      </c>
      <c r="N75" s="13"/>
      <c r="O75" s="13"/>
      <c r="P75" s="13"/>
      <c r="Q75" s="13"/>
      <c r="R75" s="13"/>
      <c r="S75" s="13"/>
      <c r="T75" s="13"/>
      <c r="U75" s="13"/>
      <c r="V75" s="13">
        <f t="shared" si="17"/>
        <v>21.6784</v>
      </c>
      <c r="W75" s="15">
        <v>40</v>
      </c>
      <c r="X75" s="16">
        <f t="shared" si="18"/>
        <v>7.908886264668979</v>
      </c>
      <c r="Y75" s="13">
        <f t="shared" si="19"/>
        <v>4.6798656727433761</v>
      </c>
      <c r="Z75" s="13"/>
      <c r="AA75" s="13"/>
      <c r="AB75" s="13">
        <f>VLOOKUP(A:A,[1]TDSheet!$A:$AB,28,0)</f>
        <v>0</v>
      </c>
      <c r="AC75" s="13"/>
      <c r="AD75" s="13">
        <f>VLOOKUP(A:A,[1]TDSheet!$A:$AE,31,0)</f>
        <v>26.024000000000001</v>
      </c>
      <c r="AE75" s="13">
        <f>VLOOKUP(A:A,[1]TDSheet!$A:$V,22,0)</f>
        <v>20.514400000000002</v>
      </c>
      <c r="AF75" s="13">
        <f>VLOOKUP(A:A,[4]TDSheet!$A:$D,4,0)</f>
        <v>22.562000000000001</v>
      </c>
      <c r="AG75" s="13">
        <f>VLOOKUP(A:A,[1]TDSheet!$A:$AG,33,0)</f>
        <v>0</v>
      </c>
      <c r="AH75" s="13">
        <f t="shared" si="20"/>
        <v>40</v>
      </c>
      <c r="AI75" s="13">
        <f t="shared" si="21"/>
        <v>40</v>
      </c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22.408000000000001</v>
      </c>
      <c r="D76" s="8">
        <v>0.72499999999999998</v>
      </c>
      <c r="E76" s="8">
        <v>18.149999999999999</v>
      </c>
      <c r="F76" s="8">
        <v>4.9829999999999997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v>17.431000000000001</v>
      </c>
      <c r="K76" s="13">
        <f t="shared" si="16"/>
        <v>0.71899999999999764</v>
      </c>
      <c r="L76" s="13">
        <f>VLOOKUP(A:A,[1]TDSheet!$A:$U,21,0)</f>
        <v>10</v>
      </c>
      <c r="M76" s="13">
        <f>VLOOKUP(A:A,[1]TDSheet!$A:$W,23,0)</f>
        <v>0</v>
      </c>
      <c r="N76" s="13"/>
      <c r="O76" s="13"/>
      <c r="P76" s="13"/>
      <c r="Q76" s="13"/>
      <c r="R76" s="13"/>
      <c r="S76" s="13"/>
      <c r="T76" s="13"/>
      <c r="U76" s="13"/>
      <c r="V76" s="13">
        <f t="shared" si="17"/>
        <v>3.63</v>
      </c>
      <c r="W76" s="15">
        <v>10</v>
      </c>
      <c r="X76" s="16">
        <f t="shared" si="18"/>
        <v>6.8823691460055096</v>
      </c>
      <c r="Y76" s="13">
        <f t="shared" si="19"/>
        <v>1.3727272727272726</v>
      </c>
      <c r="Z76" s="13"/>
      <c r="AA76" s="13"/>
      <c r="AB76" s="13">
        <f>VLOOKUP(A:A,[1]TDSheet!$A:$AB,28,0)</f>
        <v>0</v>
      </c>
      <c r="AC76" s="13"/>
      <c r="AD76" s="13">
        <f>VLOOKUP(A:A,[1]TDSheet!$A:$AE,31,0)</f>
        <v>2.6611999999999996</v>
      </c>
      <c r="AE76" s="13">
        <f>VLOOKUP(A:A,[1]TDSheet!$A:$V,22,0)</f>
        <v>2.6204000000000001</v>
      </c>
      <c r="AF76" s="13">
        <f>VLOOKUP(A:A,[4]TDSheet!$A:$D,4,0)</f>
        <v>4.3310000000000004</v>
      </c>
      <c r="AG76" s="13" t="str">
        <f>VLOOKUP(A:A,[1]TDSheet!$A:$AG,33,0)</f>
        <v>увел</v>
      </c>
      <c r="AH76" s="13">
        <f t="shared" si="20"/>
        <v>10</v>
      </c>
      <c r="AI76" s="13">
        <f t="shared" si="21"/>
        <v>10</v>
      </c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1027.442</v>
      </c>
      <c r="D77" s="8">
        <v>3764.598</v>
      </c>
      <c r="E77" s="17">
        <v>3787</v>
      </c>
      <c r="F77" s="18">
        <v>1322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v>3665.1640000000002</v>
      </c>
      <c r="K77" s="13">
        <f t="shared" si="16"/>
        <v>121.83599999999979</v>
      </c>
      <c r="L77" s="13">
        <f>VLOOKUP(A:A,[1]TDSheet!$A:$U,21,0)</f>
        <v>400</v>
      </c>
      <c r="M77" s="13">
        <f>VLOOKUP(A:A,[1]TDSheet!$A:$W,23,0)</f>
        <v>500</v>
      </c>
      <c r="N77" s="13"/>
      <c r="O77" s="13"/>
      <c r="P77" s="13"/>
      <c r="Q77" s="13"/>
      <c r="R77" s="13"/>
      <c r="S77" s="13"/>
      <c r="T77" s="13"/>
      <c r="U77" s="13"/>
      <c r="V77" s="13">
        <f t="shared" si="17"/>
        <v>354.71460000000002</v>
      </c>
      <c r="W77" s="15">
        <v>350</v>
      </c>
      <c r="X77" s="16">
        <f t="shared" si="18"/>
        <v>7.2508997374227047</v>
      </c>
      <c r="Y77" s="13">
        <f t="shared" si="19"/>
        <v>3.7269399116923858</v>
      </c>
      <c r="Z77" s="13">
        <f>VLOOKUP(A:A,[2]TDSheet!$A:$D,4,0)</f>
        <v>1414.3389999999999</v>
      </c>
      <c r="AA77" s="13"/>
      <c r="AB77" s="13">
        <f>VLOOKUP(A:A,[1]TDSheet!$A:$AB,28,0)</f>
        <v>599.08799999999997</v>
      </c>
      <c r="AC77" s="13"/>
      <c r="AD77" s="13">
        <f>VLOOKUP(A:A,[1]TDSheet!$A:$AE,31,0)</f>
        <v>356.89080000000001</v>
      </c>
      <c r="AE77" s="13">
        <f>VLOOKUP(A:A,[1]TDSheet!$A:$V,22,0)</f>
        <v>363.18240000000003</v>
      </c>
      <c r="AF77" s="13">
        <f>VLOOKUP(A:A,[4]TDSheet!$A:$D,4,0)</f>
        <v>352.47</v>
      </c>
      <c r="AG77" s="13" t="e">
        <f>VLOOKUP(A:A,[1]TDSheet!$A:$AG,33,0)</f>
        <v>#N/A</v>
      </c>
      <c r="AH77" s="13">
        <f t="shared" si="20"/>
        <v>350</v>
      </c>
      <c r="AI77" s="13">
        <f t="shared" si="21"/>
        <v>350</v>
      </c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3216</v>
      </c>
      <c r="D78" s="8">
        <v>10153</v>
      </c>
      <c r="E78" s="8">
        <v>8826</v>
      </c>
      <c r="F78" s="8">
        <v>3464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v>8814</v>
      </c>
      <c r="K78" s="13">
        <f t="shared" si="16"/>
        <v>12</v>
      </c>
      <c r="L78" s="13">
        <f>VLOOKUP(A:A,[1]TDSheet!$A:$U,21,0)</f>
        <v>1000</v>
      </c>
      <c r="M78" s="13">
        <f>VLOOKUP(A:A,[1]TDSheet!$A:$W,23,0)</f>
        <v>500</v>
      </c>
      <c r="N78" s="13"/>
      <c r="O78" s="13"/>
      <c r="P78" s="13"/>
      <c r="Q78" s="13"/>
      <c r="R78" s="13"/>
      <c r="S78" s="13"/>
      <c r="T78" s="13"/>
      <c r="U78" s="13"/>
      <c r="V78" s="13">
        <f t="shared" si="17"/>
        <v>665.2</v>
      </c>
      <c r="W78" s="15"/>
      <c r="X78" s="16">
        <f t="shared" si="18"/>
        <v>7.4624173180998188</v>
      </c>
      <c r="Y78" s="13">
        <f t="shared" si="19"/>
        <v>5.2074564040889957</v>
      </c>
      <c r="Z78" s="13"/>
      <c r="AA78" s="13"/>
      <c r="AB78" s="13">
        <f>VLOOKUP(A:A,[1]TDSheet!$A:$AB,28,0)</f>
        <v>1020</v>
      </c>
      <c r="AC78" s="13">
        <f>VLOOKUP(A:A,[3]TDSheet!$A:$D,4,0)</f>
        <v>4480</v>
      </c>
      <c r="AD78" s="13">
        <f>VLOOKUP(A:A,[1]TDSheet!$A:$AE,31,0)</f>
        <v>819.8</v>
      </c>
      <c r="AE78" s="13">
        <f>VLOOKUP(A:A,[1]TDSheet!$A:$V,22,0)</f>
        <v>721.4</v>
      </c>
      <c r="AF78" s="13">
        <f>VLOOKUP(A:A,[4]TDSheet!$A:$D,4,0)</f>
        <v>649</v>
      </c>
      <c r="AG78" s="13" t="str">
        <f>VLOOKUP(A:A,[1]TDSheet!$A:$AG,33,0)</f>
        <v>оконч</v>
      </c>
      <c r="AH78" s="13">
        <f t="shared" si="20"/>
        <v>0</v>
      </c>
      <c r="AI78" s="13">
        <f t="shared" si="21"/>
        <v>0</v>
      </c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1601</v>
      </c>
      <c r="D79" s="8">
        <v>6746</v>
      </c>
      <c r="E79" s="8">
        <v>4426</v>
      </c>
      <c r="F79" s="8">
        <v>3538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v>4436</v>
      </c>
      <c r="K79" s="13">
        <f t="shared" si="16"/>
        <v>-10</v>
      </c>
      <c r="L79" s="13">
        <f>VLOOKUP(A:A,[1]TDSheet!$A:$U,21,0)</f>
        <v>1000</v>
      </c>
      <c r="M79" s="13">
        <f>VLOOKUP(A:A,[1]TDSheet!$A:$W,23,0)</f>
        <v>700</v>
      </c>
      <c r="N79" s="13"/>
      <c r="O79" s="13"/>
      <c r="P79" s="13"/>
      <c r="Q79" s="13"/>
      <c r="R79" s="13"/>
      <c r="S79" s="13">
        <v>850</v>
      </c>
      <c r="T79" s="13"/>
      <c r="U79" s="13"/>
      <c r="V79" s="13">
        <f t="shared" si="17"/>
        <v>757.2</v>
      </c>
      <c r="W79" s="15">
        <v>500</v>
      </c>
      <c r="X79" s="16">
        <f t="shared" si="18"/>
        <v>7.5779186476492333</v>
      </c>
      <c r="Y79" s="13">
        <f t="shared" si="19"/>
        <v>4.6724775488642365</v>
      </c>
      <c r="Z79" s="13"/>
      <c r="AA79" s="13"/>
      <c r="AB79" s="13">
        <f>VLOOKUP(A:A,[1]TDSheet!$A:$AB,28,0)</f>
        <v>300</v>
      </c>
      <c r="AC79" s="13">
        <f>VLOOKUP(A:A,[3]TDSheet!$A:$D,4,0)</f>
        <v>340</v>
      </c>
      <c r="AD79" s="13">
        <f>VLOOKUP(A:A,[1]TDSheet!$A:$AE,31,0)</f>
        <v>556.4</v>
      </c>
      <c r="AE79" s="13">
        <f>VLOOKUP(A:A,[1]TDSheet!$A:$V,22,0)</f>
        <v>811.8</v>
      </c>
      <c r="AF79" s="13">
        <f>VLOOKUP(A:A,[4]TDSheet!$A:$D,4,0)</f>
        <v>864</v>
      </c>
      <c r="AG79" s="13" t="str">
        <f>VLOOKUP(A:A,[1]TDSheet!$A:$AG,33,0)</f>
        <v>нояак</v>
      </c>
      <c r="AH79" s="13">
        <f t="shared" si="20"/>
        <v>1350</v>
      </c>
      <c r="AI79" s="13">
        <f t="shared" si="21"/>
        <v>607.5</v>
      </c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659</v>
      </c>
      <c r="D80" s="8">
        <v>3852</v>
      </c>
      <c r="E80" s="8">
        <v>977</v>
      </c>
      <c r="F80" s="8">
        <v>919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v>965</v>
      </c>
      <c r="K80" s="13">
        <f t="shared" si="16"/>
        <v>12</v>
      </c>
      <c r="L80" s="13">
        <f>VLOOKUP(A:A,[1]TDSheet!$A:$U,21,0)</f>
        <v>200</v>
      </c>
      <c r="M80" s="13">
        <f>VLOOKUP(A:A,[1]TDSheet!$A:$W,23,0)</f>
        <v>200</v>
      </c>
      <c r="N80" s="13"/>
      <c r="O80" s="13"/>
      <c r="P80" s="13"/>
      <c r="Q80" s="13"/>
      <c r="R80" s="13"/>
      <c r="S80" s="13"/>
      <c r="T80" s="13"/>
      <c r="U80" s="13"/>
      <c r="V80" s="13">
        <f t="shared" si="17"/>
        <v>179.8</v>
      </c>
      <c r="W80" s="15">
        <v>100</v>
      </c>
      <c r="X80" s="16">
        <f t="shared" si="18"/>
        <v>7.8921023359288096</v>
      </c>
      <c r="Y80" s="13">
        <f t="shared" si="19"/>
        <v>5.1112347052280311</v>
      </c>
      <c r="Z80" s="13"/>
      <c r="AA80" s="13"/>
      <c r="AB80" s="13">
        <f>VLOOKUP(A:A,[1]TDSheet!$A:$AB,28,0)</f>
        <v>78</v>
      </c>
      <c r="AC80" s="13"/>
      <c r="AD80" s="13">
        <f>VLOOKUP(A:A,[1]TDSheet!$A:$AE,31,0)</f>
        <v>168.4</v>
      </c>
      <c r="AE80" s="13">
        <f>VLOOKUP(A:A,[1]TDSheet!$A:$V,22,0)</f>
        <v>190.4</v>
      </c>
      <c r="AF80" s="13">
        <f>VLOOKUP(A:A,[4]TDSheet!$A:$D,4,0)</f>
        <v>208</v>
      </c>
      <c r="AG80" s="13" t="str">
        <f>VLOOKUP(A:A,[1]TDSheet!$A:$AG,33,0)</f>
        <v>нояак</v>
      </c>
      <c r="AH80" s="13">
        <f t="shared" si="20"/>
        <v>100</v>
      </c>
      <c r="AI80" s="13">
        <f t="shared" si="21"/>
        <v>45</v>
      </c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21.911000000000001</v>
      </c>
      <c r="D81" s="8">
        <v>29.541</v>
      </c>
      <c r="E81" s="8">
        <v>24.657</v>
      </c>
      <c r="F81" s="8">
        <v>16.553999999999998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v>26.302</v>
      </c>
      <c r="K81" s="13">
        <f t="shared" si="16"/>
        <v>-1.6449999999999996</v>
      </c>
      <c r="L81" s="13">
        <f>VLOOKUP(A:A,[1]TDSheet!$A:$U,21,0)</f>
        <v>0</v>
      </c>
      <c r="M81" s="13">
        <f>VLOOKUP(A:A,[1]TDSheet!$A:$W,23,0)</f>
        <v>0</v>
      </c>
      <c r="N81" s="13"/>
      <c r="O81" s="13"/>
      <c r="P81" s="13"/>
      <c r="Q81" s="13"/>
      <c r="R81" s="13"/>
      <c r="S81" s="13"/>
      <c r="T81" s="13"/>
      <c r="U81" s="13"/>
      <c r="V81" s="13">
        <f t="shared" si="17"/>
        <v>4.9314</v>
      </c>
      <c r="W81" s="15">
        <v>20</v>
      </c>
      <c r="X81" s="16">
        <f t="shared" si="18"/>
        <v>7.4124994930445718</v>
      </c>
      <c r="Y81" s="13">
        <f t="shared" si="19"/>
        <v>3.3568560652147461</v>
      </c>
      <c r="Z81" s="13"/>
      <c r="AA81" s="13"/>
      <c r="AB81" s="13">
        <f>VLOOKUP(A:A,[1]TDSheet!$A:$AB,28,0)</f>
        <v>0</v>
      </c>
      <c r="AC81" s="13"/>
      <c r="AD81" s="13">
        <f>VLOOKUP(A:A,[1]TDSheet!$A:$AE,31,0)</f>
        <v>2.9594</v>
      </c>
      <c r="AE81" s="13">
        <f>VLOOKUP(A:A,[1]TDSheet!$A:$V,22,0)</f>
        <v>2.2570000000000001</v>
      </c>
      <c r="AF81" s="13">
        <f>VLOOKUP(A:A,[4]TDSheet!$A:$D,4,0)</f>
        <v>1.036</v>
      </c>
      <c r="AG81" s="13">
        <f>VLOOKUP(A:A,[1]TDSheet!$A:$AG,33,0)</f>
        <v>0</v>
      </c>
      <c r="AH81" s="13">
        <f t="shared" si="20"/>
        <v>20</v>
      </c>
      <c r="AI81" s="13">
        <f t="shared" si="21"/>
        <v>20</v>
      </c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100</v>
      </c>
      <c r="D82" s="8">
        <v>567</v>
      </c>
      <c r="E82" s="8">
        <v>487</v>
      </c>
      <c r="F82" s="8">
        <v>175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v>496</v>
      </c>
      <c r="K82" s="13">
        <f t="shared" si="16"/>
        <v>-9</v>
      </c>
      <c r="L82" s="13">
        <f>VLOOKUP(A:A,[1]TDSheet!$A:$U,21,0)</f>
        <v>70</v>
      </c>
      <c r="M82" s="13">
        <f>VLOOKUP(A:A,[1]TDSheet!$A:$W,23,0)</f>
        <v>100</v>
      </c>
      <c r="N82" s="13"/>
      <c r="O82" s="13"/>
      <c r="P82" s="13"/>
      <c r="Q82" s="13"/>
      <c r="R82" s="13"/>
      <c r="S82" s="13"/>
      <c r="T82" s="13"/>
      <c r="U82" s="13"/>
      <c r="V82" s="13">
        <f t="shared" si="17"/>
        <v>67.400000000000006</v>
      </c>
      <c r="W82" s="15">
        <v>130</v>
      </c>
      <c r="X82" s="16">
        <f t="shared" si="18"/>
        <v>7.0474777448071206</v>
      </c>
      <c r="Y82" s="13">
        <f t="shared" si="19"/>
        <v>2.5964391691394657</v>
      </c>
      <c r="Z82" s="13"/>
      <c r="AA82" s="13"/>
      <c r="AB82" s="13">
        <f>VLOOKUP(A:A,[1]TDSheet!$A:$AB,28,0)</f>
        <v>150</v>
      </c>
      <c r="AC82" s="13"/>
      <c r="AD82" s="13">
        <f>VLOOKUP(A:A,[1]TDSheet!$A:$AE,31,0)</f>
        <v>43.2</v>
      </c>
      <c r="AE82" s="13">
        <f>VLOOKUP(A:A,[1]TDSheet!$A:$V,22,0)</f>
        <v>59.2</v>
      </c>
      <c r="AF82" s="13">
        <f>VLOOKUP(A:A,[4]TDSheet!$A:$D,4,0)</f>
        <v>85</v>
      </c>
      <c r="AG82" s="13" t="e">
        <f>VLOOKUP(A:A,[1]TDSheet!$A:$AG,33,0)</f>
        <v>#N/A</v>
      </c>
      <c r="AH82" s="13">
        <f t="shared" si="20"/>
        <v>130</v>
      </c>
      <c r="AI82" s="13">
        <f t="shared" si="21"/>
        <v>52</v>
      </c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133</v>
      </c>
      <c r="D83" s="8">
        <v>582</v>
      </c>
      <c r="E83" s="8">
        <v>511</v>
      </c>
      <c r="F83" s="8">
        <v>190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v>532</v>
      </c>
      <c r="K83" s="13">
        <f t="shared" si="16"/>
        <v>-21</v>
      </c>
      <c r="L83" s="13">
        <f>VLOOKUP(A:A,[1]TDSheet!$A:$U,21,0)</f>
        <v>80</v>
      </c>
      <c r="M83" s="13">
        <f>VLOOKUP(A:A,[1]TDSheet!$A:$W,23,0)</f>
        <v>110</v>
      </c>
      <c r="N83" s="13"/>
      <c r="O83" s="13"/>
      <c r="P83" s="13"/>
      <c r="Q83" s="13"/>
      <c r="R83" s="13"/>
      <c r="S83" s="13"/>
      <c r="T83" s="13"/>
      <c r="U83" s="13"/>
      <c r="V83" s="13">
        <f t="shared" si="17"/>
        <v>75.8</v>
      </c>
      <c r="W83" s="15">
        <v>150</v>
      </c>
      <c r="X83" s="16">
        <f t="shared" si="18"/>
        <v>6.9920844327176788</v>
      </c>
      <c r="Y83" s="13">
        <f t="shared" si="19"/>
        <v>2.5065963060686016</v>
      </c>
      <c r="Z83" s="13"/>
      <c r="AA83" s="13"/>
      <c r="AB83" s="13">
        <f>VLOOKUP(A:A,[1]TDSheet!$A:$AB,28,0)</f>
        <v>132</v>
      </c>
      <c r="AC83" s="13"/>
      <c r="AD83" s="13">
        <f>VLOOKUP(A:A,[1]TDSheet!$A:$AE,31,0)</f>
        <v>56.6</v>
      </c>
      <c r="AE83" s="13">
        <f>VLOOKUP(A:A,[1]TDSheet!$A:$V,22,0)</f>
        <v>67</v>
      </c>
      <c r="AF83" s="13">
        <f>VLOOKUP(A:A,[4]TDSheet!$A:$D,4,0)</f>
        <v>89</v>
      </c>
      <c r="AG83" s="13" t="e">
        <f>VLOOKUP(A:A,[1]TDSheet!$A:$AG,33,0)</f>
        <v>#N/A</v>
      </c>
      <c r="AH83" s="13">
        <f t="shared" si="20"/>
        <v>150</v>
      </c>
      <c r="AI83" s="13">
        <f t="shared" si="21"/>
        <v>60</v>
      </c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630.08799999999997</v>
      </c>
      <c r="D84" s="8">
        <v>6664.6769999999997</v>
      </c>
      <c r="E84" s="8">
        <v>2935.049</v>
      </c>
      <c r="F84" s="8">
        <v>1086.9010000000001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v>2875.7139999999999</v>
      </c>
      <c r="K84" s="13">
        <f t="shared" si="16"/>
        <v>59.335000000000036</v>
      </c>
      <c r="L84" s="13">
        <f>VLOOKUP(A:A,[1]TDSheet!$A:$U,21,0)</f>
        <v>300</v>
      </c>
      <c r="M84" s="13">
        <f>VLOOKUP(A:A,[1]TDSheet!$A:$W,23,0)</f>
        <v>400</v>
      </c>
      <c r="N84" s="13"/>
      <c r="O84" s="13"/>
      <c r="P84" s="13"/>
      <c r="Q84" s="13"/>
      <c r="R84" s="13"/>
      <c r="S84" s="13"/>
      <c r="T84" s="13"/>
      <c r="U84" s="13"/>
      <c r="V84" s="13">
        <f t="shared" si="17"/>
        <v>299.38159999999999</v>
      </c>
      <c r="W84" s="15">
        <v>400</v>
      </c>
      <c r="X84" s="16">
        <f t="shared" si="18"/>
        <v>7.3047274782418157</v>
      </c>
      <c r="Y84" s="13">
        <f t="shared" si="19"/>
        <v>3.6304869771555772</v>
      </c>
      <c r="Z84" s="13">
        <f>VLOOKUP(A:A,[2]TDSheet!$A:$D,4,0)</f>
        <v>808.14499999999998</v>
      </c>
      <c r="AA84" s="13"/>
      <c r="AB84" s="13">
        <f>VLOOKUP(A:A,[1]TDSheet!$A:$AB,28,0)</f>
        <v>629.99599999999998</v>
      </c>
      <c r="AC84" s="13"/>
      <c r="AD84" s="13">
        <f>VLOOKUP(A:A,[1]TDSheet!$A:$AE,31,0)</f>
        <v>179.6352</v>
      </c>
      <c r="AE84" s="13">
        <f>VLOOKUP(A:A,[1]TDSheet!$A:$V,22,0)</f>
        <v>285.76059999999995</v>
      </c>
      <c r="AF84" s="13">
        <f>VLOOKUP(A:A,[4]TDSheet!$A:$D,4,0)</f>
        <v>320.93</v>
      </c>
      <c r="AG84" s="13" t="str">
        <f>VLOOKUP(A:A,[1]TDSheet!$A:$AG,33,0)</f>
        <v>нояак</v>
      </c>
      <c r="AH84" s="13">
        <f t="shared" si="20"/>
        <v>400</v>
      </c>
      <c r="AI84" s="13">
        <f t="shared" si="21"/>
        <v>400</v>
      </c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34.735999999999997</v>
      </c>
      <c r="D85" s="8">
        <v>47.584000000000003</v>
      </c>
      <c r="E85" s="8">
        <v>55.128999999999998</v>
      </c>
      <c r="F85" s="8">
        <v>9.8290000000000006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v>56.018000000000001</v>
      </c>
      <c r="K85" s="13">
        <f t="shared" si="16"/>
        <v>-0.8890000000000029</v>
      </c>
      <c r="L85" s="13">
        <f>VLOOKUP(A:A,[1]TDSheet!$A:$U,21,0)</f>
        <v>0</v>
      </c>
      <c r="M85" s="13">
        <f>VLOOKUP(A:A,[1]TDSheet!$A:$W,23,0)</f>
        <v>0</v>
      </c>
      <c r="N85" s="13"/>
      <c r="O85" s="13"/>
      <c r="P85" s="13"/>
      <c r="Q85" s="13"/>
      <c r="R85" s="13"/>
      <c r="S85" s="13"/>
      <c r="T85" s="13"/>
      <c r="U85" s="13"/>
      <c r="V85" s="13">
        <f t="shared" si="17"/>
        <v>3.8427999999999995</v>
      </c>
      <c r="W85" s="15">
        <v>20</v>
      </c>
      <c r="X85" s="16">
        <f t="shared" si="18"/>
        <v>7.7623087332153649</v>
      </c>
      <c r="Y85" s="13">
        <f t="shared" si="19"/>
        <v>2.55777037576767</v>
      </c>
      <c r="Z85" s="13">
        <f>VLOOKUP(A:A,[2]TDSheet!$A:$D,4,0)</f>
        <v>35.914999999999999</v>
      </c>
      <c r="AA85" s="13"/>
      <c r="AB85" s="13">
        <f>VLOOKUP(A:A,[1]TDSheet!$A:$AB,28,0)</f>
        <v>0</v>
      </c>
      <c r="AC85" s="13"/>
      <c r="AD85" s="13">
        <f>VLOOKUP(A:A,[1]TDSheet!$A:$AE,31,0)</f>
        <v>3.4061999999999997</v>
      </c>
      <c r="AE85" s="13">
        <f>VLOOKUP(A:A,[1]TDSheet!$A:$V,22,0)</f>
        <v>3.8642000000000003</v>
      </c>
      <c r="AF85" s="13">
        <f>VLOOKUP(A:A,[4]TDSheet!$A:$D,4,0)</f>
        <v>3.9729999999999999</v>
      </c>
      <c r="AG85" s="13" t="str">
        <f>VLOOKUP(A:A,[1]TDSheet!$A:$AG,33,0)</f>
        <v>увел</v>
      </c>
      <c r="AH85" s="13">
        <f t="shared" si="20"/>
        <v>20</v>
      </c>
      <c r="AI85" s="13">
        <f t="shared" si="21"/>
        <v>20</v>
      </c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667</v>
      </c>
      <c r="D86" s="8">
        <v>513</v>
      </c>
      <c r="E86" s="8">
        <v>329</v>
      </c>
      <c r="F86" s="8">
        <v>843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v>337</v>
      </c>
      <c r="K86" s="13">
        <f t="shared" si="16"/>
        <v>-8</v>
      </c>
      <c r="L86" s="13">
        <f>VLOOKUP(A:A,[1]TDSheet!$A:$U,21,0)</f>
        <v>0</v>
      </c>
      <c r="M86" s="13">
        <f>VLOOKUP(A:A,[1]TDSheet!$A:$W,23,0)</f>
        <v>0</v>
      </c>
      <c r="N86" s="13"/>
      <c r="O86" s="13"/>
      <c r="P86" s="13"/>
      <c r="Q86" s="13"/>
      <c r="R86" s="13"/>
      <c r="S86" s="13"/>
      <c r="T86" s="13"/>
      <c r="U86" s="13"/>
      <c r="V86" s="13">
        <f t="shared" si="17"/>
        <v>65.8</v>
      </c>
      <c r="W86" s="15"/>
      <c r="X86" s="16">
        <f t="shared" si="18"/>
        <v>12.811550151975684</v>
      </c>
      <c r="Y86" s="13">
        <f t="shared" si="19"/>
        <v>12.811550151975684</v>
      </c>
      <c r="Z86" s="13"/>
      <c r="AA86" s="13"/>
      <c r="AB86" s="13">
        <f>VLOOKUP(A:A,[1]TDSheet!$A:$AB,28,0)</f>
        <v>0</v>
      </c>
      <c r="AC86" s="13"/>
      <c r="AD86" s="13">
        <f>VLOOKUP(A:A,[1]TDSheet!$A:$AE,31,0)</f>
        <v>84.6</v>
      </c>
      <c r="AE86" s="13">
        <f>VLOOKUP(A:A,[1]TDSheet!$A:$V,22,0)</f>
        <v>68.400000000000006</v>
      </c>
      <c r="AF86" s="13">
        <f>VLOOKUP(A:A,[4]TDSheet!$A:$D,4,0)</f>
        <v>76</v>
      </c>
      <c r="AG86" s="13" t="e">
        <f>VLOOKUP(A:A,[1]TDSheet!$A:$AG,33,0)</f>
        <v>#N/A</v>
      </c>
      <c r="AH86" s="13">
        <f t="shared" si="20"/>
        <v>0</v>
      </c>
      <c r="AI86" s="13">
        <f t="shared" si="21"/>
        <v>0</v>
      </c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33.505000000000003</v>
      </c>
      <c r="D87" s="8">
        <v>118.72499999999999</v>
      </c>
      <c r="E87" s="8">
        <v>86.593000000000004</v>
      </c>
      <c r="F87" s="8">
        <v>65.637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v>86.055000000000007</v>
      </c>
      <c r="K87" s="13">
        <f t="shared" si="16"/>
        <v>0.5379999999999967</v>
      </c>
      <c r="L87" s="13">
        <f>VLOOKUP(A:A,[1]TDSheet!$A:$U,21,0)</f>
        <v>0</v>
      </c>
      <c r="M87" s="13">
        <f>VLOOKUP(A:A,[1]TDSheet!$A:$W,23,0)</f>
        <v>0</v>
      </c>
      <c r="N87" s="13"/>
      <c r="O87" s="13"/>
      <c r="P87" s="13"/>
      <c r="Q87" s="13"/>
      <c r="R87" s="13"/>
      <c r="S87" s="13"/>
      <c r="T87" s="13"/>
      <c r="U87" s="13"/>
      <c r="V87" s="13">
        <f t="shared" si="17"/>
        <v>10.777600000000001</v>
      </c>
      <c r="W87" s="15">
        <v>20</v>
      </c>
      <c r="X87" s="16">
        <f t="shared" si="18"/>
        <v>7.9458320961995241</v>
      </c>
      <c r="Y87" s="13">
        <f t="shared" si="19"/>
        <v>6.0901313836104505</v>
      </c>
      <c r="Z87" s="13"/>
      <c r="AA87" s="13"/>
      <c r="AB87" s="13">
        <f>VLOOKUP(A:A,[1]TDSheet!$A:$AB,28,0)</f>
        <v>32.704999999999998</v>
      </c>
      <c r="AC87" s="13"/>
      <c r="AD87" s="13">
        <f>VLOOKUP(A:A,[1]TDSheet!$A:$AE,31,0)</f>
        <v>11.652200000000002</v>
      </c>
      <c r="AE87" s="13">
        <f>VLOOKUP(A:A,[1]TDSheet!$A:$V,22,0)</f>
        <v>9.2092000000000009</v>
      </c>
      <c r="AF87" s="13">
        <f>VLOOKUP(A:A,[4]TDSheet!$A:$D,4,0)</f>
        <v>18.975999999999999</v>
      </c>
      <c r="AG87" s="13" t="e">
        <f>VLOOKUP(A:A,[1]TDSheet!$A:$AG,33,0)</f>
        <v>#N/A</v>
      </c>
      <c r="AH87" s="13">
        <f t="shared" si="20"/>
        <v>20</v>
      </c>
      <c r="AI87" s="13">
        <f t="shared" si="21"/>
        <v>20</v>
      </c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979</v>
      </c>
      <c r="D88" s="8">
        <v>4315</v>
      </c>
      <c r="E88" s="8">
        <v>3646</v>
      </c>
      <c r="F88" s="8">
        <v>1613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v>3635</v>
      </c>
      <c r="K88" s="13">
        <f t="shared" si="16"/>
        <v>11</v>
      </c>
      <c r="L88" s="13">
        <f>VLOOKUP(A:A,[1]TDSheet!$A:$U,21,0)</f>
        <v>900</v>
      </c>
      <c r="M88" s="13">
        <f>VLOOKUP(A:A,[1]TDSheet!$A:$W,23,0)</f>
        <v>800</v>
      </c>
      <c r="N88" s="13"/>
      <c r="O88" s="13"/>
      <c r="P88" s="13"/>
      <c r="Q88" s="13"/>
      <c r="R88" s="13"/>
      <c r="S88" s="13"/>
      <c r="T88" s="13"/>
      <c r="U88" s="13"/>
      <c r="V88" s="13">
        <f t="shared" si="17"/>
        <v>609.20000000000005</v>
      </c>
      <c r="W88" s="15">
        <v>900</v>
      </c>
      <c r="X88" s="16">
        <f t="shared" si="18"/>
        <v>6.9156270518713061</v>
      </c>
      <c r="Y88" s="13">
        <f t="shared" si="19"/>
        <v>2.6477347340774786</v>
      </c>
      <c r="Z88" s="13"/>
      <c r="AA88" s="13"/>
      <c r="AB88" s="13">
        <f>VLOOKUP(A:A,[1]TDSheet!$A:$AB,28,0)</f>
        <v>600</v>
      </c>
      <c r="AC88" s="13"/>
      <c r="AD88" s="13">
        <f>VLOOKUP(A:A,[1]TDSheet!$A:$AE,31,0)</f>
        <v>467.4</v>
      </c>
      <c r="AE88" s="13">
        <f>VLOOKUP(A:A,[1]TDSheet!$A:$V,22,0)</f>
        <v>571.20000000000005</v>
      </c>
      <c r="AF88" s="13">
        <f>VLOOKUP(A:A,[4]TDSheet!$A:$D,4,0)</f>
        <v>783</v>
      </c>
      <c r="AG88" s="13" t="str">
        <f>VLOOKUP(A:A,[1]TDSheet!$A:$AG,33,0)</f>
        <v>???</v>
      </c>
      <c r="AH88" s="13">
        <f t="shared" si="20"/>
        <v>900</v>
      </c>
      <c r="AI88" s="13">
        <f t="shared" si="21"/>
        <v>360</v>
      </c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1136</v>
      </c>
      <c r="D89" s="8">
        <v>1968</v>
      </c>
      <c r="E89" s="8">
        <v>2352</v>
      </c>
      <c r="F89" s="8">
        <v>733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v>2338</v>
      </c>
      <c r="K89" s="13">
        <f t="shared" si="16"/>
        <v>14</v>
      </c>
      <c r="L89" s="13">
        <f>VLOOKUP(A:A,[1]TDSheet!$A:$U,21,0)</f>
        <v>300</v>
      </c>
      <c r="M89" s="13">
        <f>VLOOKUP(A:A,[1]TDSheet!$A:$W,23,0)</f>
        <v>400</v>
      </c>
      <c r="N89" s="13"/>
      <c r="O89" s="13"/>
      <c r="P89" s="13"/>
      <c r="Q89" s="13"/>
      <c r="R89" s="13"/>
      <c r="S89" s="13"/>
      <c r="T89" s="13"/>
      <c r="U89" s="13"/>
      <c r="V89" s="13">
        <f t="shared" si="17"/>
        <v>339.6</v>
      </c>
      <c r="W89" s="15">
        <v>900</v>
      </c>
      <c r="X89" s="16">
        <f t="shared" si="18"/>
        <v>6.8698468786808009</v>
      </c>
      <c r="Y89" s="13">
        <f t="shared" si="19"/>
        <v>2.158421672555948</v>
      </c>
      <c r="Z89" s="13"/>
      <c r="AA89" s="13"/>
      <c r="AB89" s="13">
        <f>VLOOKUP(A:A,[1]TDSheet!$A:$AB,28,0)</f>
        <v>654</v>
      </c>
      <c r="AC89" s="13"/>
      <c r="AD89" s="13">
        <f>VLOOKUP(A:A,[1]TDSheet!$A:$AE,31,0)</f>
        <v>333.4</v>
      </c>
      <c r="AE89" s="13">
        <f>VLOOKUP(A:A,[1]TDSheet!$A:$V,22,0)</f>
        <v>282.2</v>
      </c>
      <c r="AF89" s="13">
        <f>VLOOKUP(A:A,[4]TDSheet!$A:$D,4,0)</f>
        <v>541</v>
      </c>
      <c r="AG89" s="13" t="e">
        <f>VLOOKUP(A:A,[1]TDSheet!$A:$AG,33,0)</f>
        <v>#N/A</v>
      </c>
      <c r="AH89" s="13">
        <f t="shared" si="20"/>
        <v>900</v>
      </c>
      <c r="AI89" s="13">
        <f t="shared" si="21"/>
        <v>360</v>
      </c>
      <c r="AJ89" s="13"/>
      <c r="AK89" s="13"/>
    </row>
    <row r="90" spans="1:37" s="1" customFormat="1" ht="21.95" customHeight="1" outlineLevel="1" x14ac:dyDescent="0.2">
      <c r="A90" s="7" t="s">
        <v>93</v>
      </c>
      <c r="B90" s="7" t="s">
        <v>8</v>
      </c>
      <c r="C90" s="8">
        <v>226.87100000000001</v>
      </c>
      <c r="D90" s="8">
        <v>1389.739</v>
      </c>
      <c r="E90" s="8">
        <v>961.78099999999995</v>
      </c>
      <c r="F90" s="8">
        <v>270.86799999999999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v>956.84</v>
      </c>
      <c r="K90" s="13">
        <f t="shared" si="16"/>
        <v>4.9409999999999172</v>
      </c>
      <c r="L90" s="13">
        <f>VLOOKUP(A:A,[1]TDSheet!$A:$U,21,0)</f>
        <v>100</v>
      </c>
      <c r="M90" s="13">
        <f>VLOOKUP(A:A,[1]TDSheet!$A:$W,23,0)</f>
        <v>100</v>
      </c>
      <c r="N90" s="13"/>
      <c r="O90" s="13"/>
      <c r="P90" s="13"/>
      <c r="Q90" s="13"/>
      <c r="R90" s="13"/>
      <c r="S90" s="13"/>
      <c r="T90" s="13"/>
      <c r="U90" s="13"/>
      <c r="V90" s="13">
        <f t="shared" si="17"/>
        <v>73.336399999999998</v>
      </c>
      <c r="W90" s="15">
        <v>50</v>
      </c>
      <c r="X90" s="16">
        <f t="shared" si="18"/>
        <v>7.1024484430651071</v>
      </c>
      <c r="Y90" s="13">
        <f t="shared" si="19"/>
        <v>3.6935000899962365</v>
      </c>
      <c r="Z90" s="13">
        <f>VLOOKUP(A:A,[2]TDSheet!$A:$D,4,0)</f>
        <v>407.36099999999999</v>
      </c>
      <c r="AA90" s="13"/>
      <c r="AB90" s="13">
        <f>VLOOKUP(A:A,[1]TDSheet!$A:$AB,28,0)</f>
        <v>187.738</v>
      </c>
      <c r="AC90" s="13"/>
      <c r="AD90" s="13">
        <f>VLOOKUP(A:A,[1]TDSheet!$A:$AE,31,0)</f>
        <v>72.813999999999993</v>
      </c>
      <c r="AE90" s="13">
        <f>VLOOKUP(A:A,[1]TDSheet!$A:$V,22,0)</f>
        <v>76.038399999999996</v>
      </c>
      <c r="AF90" s="13">
        <f>VLOOKUP(A:A,[4]TDSheet!$A:$D,4,0)</f>
        <v>99.375</v>
      </c>
      <c r="AG90" s="13" t="e">
        <f>VLOOKUP(A:A,[1]TDSheet!$A:$AG,33,0)</f>
        <v>#N/A</v>
      </c>
      <c r="AH90" s="13">
        <f t="shared" si="20"/>
        <v>50</v>
      </c>
      <c r="AI90" s="13">
        <f t="shared" si="21"/>
        <v>50</v>
      </c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233.774</v>
      </c>
      <c r="D91" s="8">
        <v>1093.0050000000001</v>
      </c>
      <c r="E91" s="8">
        <v>772.99400000000003</v>
      </c>
      <c r="F91" s="8">
        <v>276.911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v>767.41099999999994</v>
      </c>
      <c r="K91" s="13">
        <f t="shared" si="16"/>
        <v>5.5830000000000837</v>
      </c>
      <c r="L91" s="13">
        <f>VLOOKUP(A:A,[1]TDSheet!$A:$U,21,0)</f>
        <v>100</v>
      </c>
      <c r="M91" s="13">
        <f>VLOOKUP(A:A,[1]TDSheet!$A:$W,23,0)</f>
        <v>80</v>
      </c>
      <c r="N91" s="13"/>
      <c r="O91" s="13"/>
      <c r="P91" s="13"/>
      <c r="Q91" s="13"/>
      <c r="R91" s="13"/>
      <c r="S91" s="13"/>
      <c r="T91" s="13"/>
      <c r="U91" s="13"/>
      <c r="V91" s="13">
        <f t="shared" si="17"/>
        <v>66.46759999999999</v>
      </c>
      <c r="W91" s="15">
        <v>30</v>
      </c>
      <c r="X91" s="16">
        <f t="shared" si="18"/>
        <v>7.3255390596320629</v>
      </c>
      <c r="Y91" s="13">
        <f t="shared" si="19"/>
        <v>4.1661049894986437</v>
      </c>
      <c r="Z91" s="13">
        <f>VLOOKUP(A:A,[2]TDSheet!$A:$D,4,0)</f>
        <v>254.47900000000001</v>
      </c>
      <c r="AA91" s="13"/>
      <c r="AB91" s="13">
        <f>VLOOKUP(A:A,[1]TDSheet!$A:$AB,28,0)</f>
        <v>186.17699999999999</v>
      </c>
      <c r="AC91" s="13"/>
      <c r="AD91" s="13">
        <f>VLOOKUP(A:A,[1]TDSheet!$A:$AE,31,0)</f>
        <v>66.509600000000006</v>
      </c>
      <c r="AE91" s="13">
        <f>VLOOKUP(A:A,[1]TDSheet!$A:$V,22,0)</f>
        <v>70.024199999999993</v>
      </c>
      <c r="AF91" s="13">
        <f>VLOOKUP(A:A,[4]TDSheet!$A:$D,4,0)</f>
        <v>77.498999999999995</v>
      </c>
      <c r="AG91" s="13" t="e">
        <f>VLOOKUP(A:A,[1]TDSheet!$A:$AG,33,0)</f>
        <v>#N/A</v>
      </c>
      <c r="AH91" s="13">
        <f t="shared" si="20"/>
        <v>30</v>
      </c>
      <c r="AI91" s="13">
        <f t="shared" si="21"/>
        <v>30</v>
      </c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424.46600000000001</v>
      </c>
      <c r="D92" s="8">
        <v>2139.0189999999998</v>
      </c>
      <c r="E92" s="8">
        <v>1471.1110000000001</v>
      </c>
      <c r="F92" s="8">
        <v>544.10199999999998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v>1473.9010000000001</v>
      </c>
      <c r="K92" s="13">
        <f t="shared" si="16"/>
        <v>-2.7899999999999636</v>
      </c>
      <c r="L92" s="13">
        <f>VLOOKUP(A:A,[1]TDSheet!$A:$U,21,0)</f>
        <v>150</v>
      </c>
      <c r="M92" s="13">
        <f>VLOOKUP(A:A,[1]TDSheet!$A:$W,23,0)</f>
        <v>200</v>
      </c>
      <c r="N92" s="13"/>
      <c r="O92" s="13"/>
      <c r="P92" s="13"/>
      <c r="Q92" s="13"/>
      <c r="R92" s="13"/>
      <c r="S92" s="13"/>
      <c r="T92" s="13"/>
      <c r="U92" s="13"/>
      <c r="V92" s="13">
        <f t="shared" si="17"/>
        <v>132.61020000000002</v>
      </c>
      <c r="W92" s="15">
        <v>50</v>
      </c>
      <c r="X92" s="16">
        <f t="shared" si="18"/>
        <v>7.1193769408386371</v>
      </c>
      <c r="Y92" s="13">
        <f t="shared" si="19"/>
        <v>4.103017716585903</v>
      </c>
      <c r="Z92" s="13">
        <f>VLOOKUP(A:A,[2]TDSheet!$A:$D,4,0)</f>
        <v>505.21699999999998</v>
      </c>
      <c r="AA92" s="13"/>
      <c r="AB92" s="13">
        <f>VLOOKUP(A:A,[1]TDSheet!$A:$AB,28,0)</f>
        <v>302.84300000000002</v>
      </c>
      <c r="AC92" s="13"/>
      <c r="AD92" s="13">
        <f>VLOOKUP(A:A,[1]TDSheet!$A:$AE,31,0)</f>
        <v>141.2414</v>
      </c>
      <c r="AE92" s="13">
        <f>VLOOKUP(A:A,[1]TDSheet!$A:$V,22,0)</f>
        <v>132.08539999999999</v>
      </c>
      <c r="AF92" s="13">
        <f>VLOOKUP(A:A,[4]TDSheet!$A:$D,4,0)</f>
        <v>143.00700000000001</v>
      </c>
      <c r="AG92" s="13" t="e">
        <f>VLOOKUP(A:A,[1]TDSheet!$A:$AG,33,0)</f>
        <v>#N/A</v>
      </c>
      <c r="AH92" s="13">
        <f t="shared" si="20"/>
        <v>50</v>
      </c>
      <c r="AI92" s="13">
        <f t="shared" si="21"/>
        <v>50</v>
      </c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332.92500000000001</v>
      </c>
      <c r="D93" s="8">
        <v>1578.829</v>
      </c>
      <c r="E93" s="8">
        <v>1082.867</v>
      </c>
      <c r="F93" s="8">
        <v>374.36900000000003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v>1096.127</v>
      </c>
      <c r="K93" s="13">
        <f t="shared" si="16"/>
        <v>-13.259999999999991</v>
      </c>
      <c r="L93" s="13">
        <f>VLOOKUP(A:A,[1]TDSheet!$A:$U,21,0)</f>
        <v>120</v>
      </c>
      <c r="M93" s="13">
        <f>VLOOKUP(A:A,[1]TDSheet!$A:$W,23,0)</f>
        <v>150</v>
      </c>
      <c r="N93" s="13"/>
      <c r="O93" s="13"/>
      <c r="P93" s="13"/>
      <c r="Q93" s="13"/>
      <c r="R93" s="13"/>
      <c r="S93" s="13"/>
      <c r="T93" s="13"/>
      <c r="U93" s="13"/>
      <c r="V93" s="13">
        <f t="shared" si="17"/>
        <v>96.00239999999998</v>
      </c>
      <c r="W93" s="15">
        <v>50</v>
      </c>
      <c r="X93" s="16">
        <f t="shared" si="18"/>
        <v>7.2328295959267699</v>
      </c>
      <c r="Y93" s="13">
        <f t="shared" si="19"/>
        <v>3.8995795938434883</v>
      </c>
      <c r="Z93" s="13">
        <f>VLOOKUP(A:A,[2]TDSheet!$A:$D,4,0)</f>
        <v>407.72800000000001</v>
      </c>
      <c r="AA93" s="13"/>
      <c r="AB93" s="13">
        <f>VLOOKUP(A:A,[1]TDSheet!$A:$AB,28,0)</f>
        <v>195.12700000000001</v>
      </c>
      <c r="AC93" s="13"/>
      <c r="AD93" s="13">
        <f>VLOOKUP(A:A,[1]TDSheet!$A:$AE,31,0)</f>
        <v>100.90700000000001</v>
      </c>
      <c r="AE93" s="13">
        <f>VLOOKUP(A:A,[1]TDSheet!$A:$V,22,0)</f>
        <v>100.45140000000001</v>
      </c>
      <c r="AF93" s="13">
        <f>VLOOKUP(A:A,[4]TDSheet!$A:$D,4,0)</f>
        <v>119.831</v>
      </c>
      <c r="AG93" s="13" t="e">
        <f>VLOOKUP(A:A,[1]TDSheet!$A:$AG,33,0)</f>
        <v>#N/A</v>
      </c>
      <c r="AH93" s="13">
        <f t="shared" si="20"/>
        <v>50</v>
      </c>
      <c r="AI93" s="13">
        <f t="shared" si="21"/>
        <v>50</v>
      </c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35</v>
      </c>
      <c r="D94" s="8">
        <v>187</v>
      </c>
      <c r="E94" s="8">
        <v>182</v>
      </c>
      <c r="F94" s="8">
        <v>40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v>190</v>
      </c>
      <c r="K94" s="13">
        <f t="shared" si="16"/>
        <v>-8</v>
      </c>
      <c r="L94" s="13">
        <f>VLOOKUP(A:A,[1]TDSheet!$A:$U,21,0)</f>
        <v>0</v>
      </c>
      <c r="M94" s="13">
        <f>VLOOKUP(A:A,[1]TDSheet!$A:$W,23,0)</f>
        <v>0</v>
      </c>
      <c r="N94" s="13"/>
      <c r="O94" s="13"/>
      <c r="P94" s="13"/>
      <c r="Q94" s="13"/>
      <c r="R94" s="13"/>
      <c r="S94" s="13"/>
      <c r="T94" s="13"/>
      <c r="U94" s="13"/>
      <c r="V94" s="13">
        <f t="shared" si="17"/>
        <v>4</v>
      </c>
      <c r="W94" s="15"/>
      <c r="X94" s="16">
        <f t="shared" si="18"/>
        <v>10</v>
      </c>
      <c r="Y94" s="13">
        <f t="shared" si="19"/>
        <v>10</v>
      </c>
      <c r="Z94" s="13"/>
      <c r="AA94" s="13"/>
      <c r="AB94" s="13">
        <f>VLOOKUP(A:A,[1]TDSheet!$A:$AB,28,0)</f>
        <v>162</v>
      </c>
      <c r="AC94" s="13"/>
      <c r="AD94" s="13">
        <f>VLOOKUP(A:A,[1]TDSheet!$A:$AE,31,0)</f>
        <v>5.8</v>
      </c>
      <c r="AE94" s="13">
        <f>VLOOKUP(A:A,[1]TDSheet!$A:$V,22,0)</f>
        <v>5.6</v>
      </c>
      <c r="AF94" s="13">
        <f>VLOOKUP(A:A,[4]TDSheet!$A:$D,4,0)</f>
        <v>4</v>
      </c>
      <c r="AG94" s="13">
        <f>VLOOKUP(A:A,[1]TDSheet!$A:$AG,33,0)</f>
        <v>0</v>
      </c>
      <c r="AH94" s="13">
        <f t="shared" si="20"/>
        <v>0</v>
      </c>
      <c r="AI94" s="13">
        <f t="shared" si="21"/>
        <v>0</v>
      </c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36</v>
      </c>
      <c r="D95" s="8">
        <v>145</v>
      </c>
      <c r="E95" s="8">
        <v>147</v>
      </c>
      <c r="F95" s="8">
        <v>33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v>150</v>
      </c>
      <c r="K95" s="13">
        <f t="shared" si="16"/>
        <v>-3</v>
      </c>
      <c r="L95" s="13">
        <f>VLOOKUP(A:A,[1]TDSheet!$A:$U,21,0)</f>
        <v>0</v>
      </c>
      <c r="M95" s="13">
        <f>VLOOKUP(A:A,[1]TDSheet!$A:$W,23,0)</f>
        <v>0</v>
      </c>
      <c r="N95" s="13"/>
      <c r="O95" s="13"/>
      <c r="P95" s="13"/>
      <c r="Q95" s="13"/>
      <c r="R95" s="13"/>
      <c r="S95" s="13"/>
      <c r="T95" s="13"/>
      <c r="U95" s="13"/>
      <c r="V95" s="13">
        <f t="shared" si="17"/>
        <v>5.4</v>
      </c>
      <c r="W95" s="15">
        <v>10</v>
      </c>
      <c r="X95" s="16">
        <f t="shared" si="18"/>
        <v>7.9629629629629628</v>
      </c>
      <c r="Y95" s="13">
        <f t="shared" si="19"/>
        <v>6.1111111111111107</v>
      </c>
      <c r="Z95" s="13"/>
      <c r="AA95" s="13"/>
      <c r="AB95" s="13">
        <f>VLOOKUP(A:A,[1]TDSheet!$A:$AB,28,0)</f>
        <v>120</v>
      </c>
      <c r="AC95" s="13"/>
      <c r="AD95" s="13">
        <f>VLOOKUP(A:A,[1]TDSheet!$A:$AE,31,0)</f>
        <v>5.2</v>
      </c>
      <c r="AE95" s="13">
        <f>VLOOKUP(A:A,[1]TDSheet!$A:$V,22,0)</f>
        <v>5</v>
      </c>
      <c r="AF95" s="13">
        <f>VLOOKUP(A:A,[4]TDSheet!$A:$D,4,0)</f>
        <v>9</v>
      </c>
      <c r="AG95" s="13" t="str">
        <f>VLOOKUP(A:A,[1]TDSheet!$A:$AG,33,0)</f>
        <v>у</v>
      </c>
      <c r="AH95" s="13">
        <f t="shared" si="20"/>
        <v>10</v>
      </c>
      <c r="AI95" s="13">
        <f t="shared" si="21"/>
        <v>6</v>
      </c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54</v>
      </c>
      <c r="D96" s="8">
        <v>120</v>
      </c>
      <c r="E96" s="8">
        <v>134</v>
      </c>
      <c r="F96" s="8">
        <v>40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v>138</v>
      </c>
      <c r="K96" s="13">
        <f t="shared" si="16"/>
        <v>-4</v>
      </c>
      <c r="L96" s="13">
        <f>VLOOKUP(A:A,[1]TDSheet!$A:$U,21,0)</f>
        <v>0</v>
      </c>
      <c r="M96" s="13">
        <f>VLOOKUP(A:A,[1]TDSheet!$A:$W,23,0)</f>
        <v>0</v>
      </c>
      <c r="N96" s="13"/>
      <c r="O96" s="13"/>
      <c r="P96" s="13"/>
      <c r="Q96" s="13"/>
      <c r="R96" s="13"/>
      <c r="S96" s="13"/>
      <c r="T96" s="13"/>
      <c r="U96" s="13"/>
      <c r="V96" s="13">
        <f t="shared" si="17"/>
        <v>2.8</v>
      </c>
      <c r="W96" s="15"/>
      <c r="X96" s="16">
        <f t="shared" si="18"/>
        <v>14.285714285714286</v>
      </c>
      <c r="Y96" s="13">
        <f t="shared" si="19"/>
        <v>14.285714285714286</v>
      </c>
      <c r="Z96" s="13"/>
      <c r="AA96" s="13"/>
      <c r="AB96" s="13">
        <f>VLOOKUP(A:A,[1]TDSheet!$A:$AB,28,0)</f>
        <v>120</v>
      </c>
      <c r="AC96" s="13"/>
      <c r="AD96" s="13">
        <f>VLOOKUP(A:A,[1]TDSheet!$A:$AE,31,0)</f>
        <v>4.5999999999999996</v>
      </c>
      <c r="AE96" s="13">
        <f>VLOOKUP(A:A,[1]TDSheet!$A:$V,22,0)</f>
        <v>3.8</v>
      </c>
      <c r="AF96" s="13">
        <f>VLOOKUP(A:A,[4]TDSheet!$A:$D,4,0)</f>
        <v>1</v>
      </c>
      <c r="AG96" s="19" t="str">
        <f>VLOOKUP(A:A,[1]TDSheet!$A:$AG,33,0)</f>
        <v>увел</v>
      </c>
      <c r="AH96" s="13">
        <f t="shared" si="20"/>
        <v>0</v>
      </c>
      <c r="AI96" s="13">
        <f t="shared" si="21"/>
        <v>0</v>
      </c>
      <c r="AJ96" s="13"/>
      <c r="AK96" s="13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45</v>
      </c>
      <c r="D97" s="8">
        <v>154</v>
      </c>
      <c r="E97" s="8">
        <v>149</v>
      </c>
      <c r="F97" s="8">
        <v>47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v>156</v>
      </c>
      <c r="K97" s="13">
        <f t="shared" si="16"/>
        <v>-7</v>
      </c>
      <c r="L97" s="13">
        <f>VLOOKUP(A:A,[1]TDSheet!$A:$U,21,0)</f>
        <v>0</v>
      </c>
      <c r="M97" s="13">
        <f>VLOOKUP(A:A,[1]TDSheet!$A:$W,23,0)</f>
        <v>0</v>
      </c>
      <c r="N97" s="13"/>
      <c r="O97" s="13"/>
      <c r="P97" s="13"/>
      <c r="Q97" s="13"/>
      <c r="R97" s="13"/>
      <c r="S97" s="13"/>
      <c r="T97" s="13"/>
      <c r="U97" s="13"/>
      <c r="V97" s="13">
        <f t="shared" si="17"/>
        <v>5.8</v>
      </c>
      <c r="W97" s="15"/>
      <c r="X97" s="16">
        <f t="shared" si="18"/>
        <v>8.1034482758620694</v>
      </c>
      <c r="Y97" s="13">
        <f t="shared" si="19"/>
        <v>8.1034482758620694</v>
      </c>
      <c r="Z97" s="13"/>
      <c r="AA97" s="13"/>
      <c r="AB97" s="13">
        <f>VLOOKUP(A:A,[1]TDSheet!$A:$AB,28,0)</f>
        <v>120</v>
      </c>
      <c r="AC97" s="13"/>
      <c r="AD97" s="13">
        <f>VLOOKUP(A:A,[1]TDSheet!$A:$AE,31,0)</f>
        <v>5.6</v>
      </c>
      <c r="AE97" s="13">
        <f>VLOOKUP(A:A,[1]TDSheet!$A:$V,22,0)</f>
        <v>6.8</v>
      </c>
      <c r="AF97" s="13">
        <f>VLOOKUP(A:A,[4]TDSheet!$A:$D,4,0)</f>
        <v>7</v>
      </c>
      <c r="AG97" s="13" t="str">
        <f>VLOOKUP(A:A,[1]TDSheet!$A:$AG,33,0)</f>
        <v>у</v>
      </c>
      <c r="AH97" s="13">
        <f t="shared" si="20"/>
        <v>0</v>
      </c>
      <c r="AI97" s="13">
        <f t="shared" si="21"/>
        <v>0</v>
      </c>
      <c r="AJ97" s="13"/>
      <c r="AK97" s="13"/>
    </row>
    <row r="98" spans="1:37" s="1" customFormat="1" ht="11.1" customHeight="1" outlineLevel="1" x14ac:dyDescent="0.2">
      <c r="A98" s="7" t="s">
        <v>101</v>
      </c>
      <c r="B98" s="7" t="s">
        <v>8</v>
      </c>
      <c r="C98" s="8">
        <v>93.248000000000005</v>
      </c>
      <c r="D98" s="8">
        <v>639.54399999999998</v>
      </c>
      <c r="E98" s="8">
        <v>443.43200000000002</v>
      </c>
      <c r="F98" s="8">
        <v>285.404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v>435.11599999999999</v>
      </c>
      <c r="K98" s="13">
        <f t="shared" si="16"/>
        <v>8.3160000000000309</v>
      </c>
      <c r="L98" s="13">
        <f>VLOOKUP(A:A,[1]TDSheet!$A:$U,21,0)</f>
        <v>40</v>
      </c>
      <c r="M98" s="13">
        <f>VLOOKUP(A:A,[1]TDSheet!$A:$W,23,0)</f>
        <v>100</v>
      </c>
      <c r="N98" s="13"/>
      <c r="O98" s="13"/>
      <c r="P98" s="13"/>
      <c r="Q98" s="13"/>
      <c r="R98" s="13"/>
      <c r="S98" s="13"/>
      <c r="T98" s="13"/>
      <c r="U98" s="13"/>
      <c r="V98" s="13">
        <f t="shared" si="17"/>
        <v>58.090200000000003</v>
      </c>
      <c r="W98" s="15"/>
      <c r="X98" s="16">
        <f t="shared" si="18"/>
        <v>7.323162943147036</v>
      </c>
      <c r="Y98" s="13">
        <f t="shared" si="19"/>
        <v>4.9131178753042679</v>
      </c>
      <c r="Z98" s="13">
        <f>VLOOKUP(A:A,[2]TDSheet!$A:$D,4,0)</f>
        <v>64.192999999999998</v>
      </c>
      <c r="AA98" s="13"/>
      <c r="AB98" s="13">
        <f>VLOOKUP(A:A,[1]TDSheet!$A:$AB,28,0)</f>
        <v>88.787999999999997</v>
      </c>
      <c r="AC98" s="13"/>
      <c r="AD98" s="13">
        <f>VLOOKUP(A:A,[1]TDSheet!$A:$AE,31,0)</f>
        <v>61.8962</v>
      </c>
      <c r="AE98" s="13">
        <f>VLOOKUP(A:A,[1]TDSheet!$A:$V,22,0)</f>
        <v>66.352400000000003</v>
      </c>
      <c r="AF98" s="13">
        <f>VLOOKUP(A:A,[4]TDSheet!$A:$D,4,0)</f>
        <v>56.276000000000003</v>
      </c>
      <c r="AG98" s="13" t="e">
        <f>VLOOKUP(A:A,[1]TDSheet!$A:$AG,33,0)</f>
        <v>#N/A</v>
      </c>
      <c r="AH98" s="13">
        <f t="shared" si="20"/>
        <v>0</v>
      </c>
      <c r="AI98" s="13">
        <f t="shared" si="21"/>
        <v>0</v>
      </c>
      <c r="AJ98" s="13"/>
      <c r="AK98" s="13"/>
    </row>
    <row r="99" spans="1:37" s="1" customFormat="1" ht="11.1" customHeight="1" outlineLevel="1" x14ac:dyDescent="0.2">
      <c r="A99" s="7" t="s">
        <v>102</v>
      </c>
      <c r="B99" s="7" t="s">
        <v>14</v>
      </c>
      <c r="C99" s="8">
        <v>164</v>
      </c>
      <c r="D99" s="8">
        <v>409</v>
      </c>
      <c r="E99" s="8">
        <v>211</v>
      </c>
      <c r="F99" s="8">
        <v>354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v>241</v>
      </c>
      <c r="K99" s="13">
        <f t="shared" si="16"/>
        <v>-30</v>
      </c>
      <c r="L99" s="13">
        <f>VLOOKUP(A:A,[1]TDSheet!$A:$U,21,0)</f>
        <v>0</v>
      </c>
      <c r="M99" s="13">
        <f>VLOOKUP(A:A,[1]TDSheet!$A:$W,23,0)</f>
        <v>0</v>
      </c>
      <c r="N99" s="13"/>
      <c r="O99" s="13"/>
      <c r="P99" s="13"/>
      <c r="Q99" s="13"/>
      <c r="R99" s="13"/>
      <c r="S99" s="13"/>
      <c r="T99" s="13"/>
      <c r="U99" s="13"/>
      <c r="V99" s="13">
        <f t="shared" si="17"/>
        <v>42.2</v>
      </c>
      <c r="W99" s="15">
        <v>200</v>
      </c>
      <c r="X99" s="16">
        <f t="shared" si="18"/>
        <v>13.127962085308056</v>
      </c>
      <c r="Y99" s="13">
        <f t="shared" si="19"/>
        <v>8.3886255924170605</v>
      </c>
      <c r="Z99" s="13"/>
      <c r="AA99" s="13"/>
      <c r="AB99" s="13">
        <f>VLOOKUP(A:A,[1]TDSheet!$A:$AB,28,0)</f>
        <v>0</v>
      </c>
      <c r="AC99" s="13"/>
      <c r="AD99" s="13">
        <f>VLOOKUP(A:A,[1]TDSheet!$A:$AE,31,0)</f>
        <v>43</v>
      </c>
      <c r="AE99" s="13">
        <f>VLOOKUP(A:A,[1]TDSheet!$A:$V,22,0)</f>
        <v>33.4</v>
      </c>
      <c r="AF99" s="13">
        <f>VLOOKUP(A:A,[4]TDSheet!$A:$D,4,0)</f>
        <v>42</v>
      </c>
      <c r="AG99" s="13" t="e">
        <f>VLOOKUP(A:A,[1]TDSheet!$A:$AG,33,0)</f>
        <v>#N/A</v>
      </c>
      <c r="AH99" s="13">
        <f t="shared" si="20"/>
        <v>200</v>
      </c>
      <c r="AI99" s="13">
        <f t="shared" si="21"/>
        <v>26</v>
      </c>
      <c r="AJ99" s="13"/>
      <c r="AK99" s="13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85.061000000000007</v>
      </c>
      <c r="D100" s="8">
        <v>112.123</v>
      </c>
      <c r="E100" s="8">
        <v>85.216999999999999</v>
      </c>
      <c r="F100" s="8">
        <v>48.664000000000001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v>85.605000000000004</v>
      </c>
      <c r="K100" s="13">
        <f t="shared" si="16"/>
        <v>-0.38800000000000523</v>
      </c>
      <c r="L100" s="13">
        <f>VLOOKUP(A:A,[1]TDSheet!$A:$U,21,0)</f>
        <v>0</v>
      </c>
      <c r="M100" s="13">
        <f>VLOOKUP(A:A,[1]TDSheet!$A:$W,23,0)</f>
        <v>20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17"/>
        <v>10.5624</v>
      </c>
      <c r="W100" s="15">
        <v>10</v>
      </c>
      <c r="X100" s="16">
        <f t="shared" si="18"/>
        <v>7.4475497992880406</v>
      </c>
      <c r="Y100" s="13">
        <f t="shared" si="19"/>
        <v>4.6072862228281455</v>
      </c>
      <c r="Z100" s="13"/>
      <c r="AA100" s="13"/>
      <c r="AB100" s="13">
        <f>VLOOKUP(A:A,[1]TDSheet!$A:$AB,28,0)</f>
        <v>32.405000000000001</v>
      </c>
      <c r="AC100" s="13"/>
      <c r="AD100" s="13">
        <f>VLOOKUP(A:A,[1]TDSheet!$A:$AE,31,0)</f>
        <v>13.8202</v>
      </c>
      <c r="AE100" s="13">
        <f>VLOOKUP(A:A,[1]TDSheet!$A:$V,22,0)</f>
        <v>12.971</v>
      </c>
      <c r="AF100" s="13">
        <f>VLOOKUP(A:A,[4]TDSheet!$A:$D,4,0)</f>
        <v>16.22</v>
      </c>
      <c r="AG100" s="13" t="str">
        <f>VLOOKUP(A:A,[1]TDSheet!$A:$AG,33,0)</f>
        <v>у</v>
      </c>
      <c r="AH100" s="13">
        <f t="shared" si="20"/>
        <v>10</v>
      </c>
      <c r="AI100" s="13">
        <f t="shared" si="21"/>
        <v>10</v>
      </c>
      <c r="AJ100" s="13"/>
      <c r="AK100" s="13"/>
    </row>
    <row r="101" spans="1:37" s="1" customFormat="1" ht="11.1" customHeight="1" outlineLevel="1" x14ac:dyDescent="0.2">
      <c r="A101" s="7" t="s">
        <v>104</v>
      </c>
      <c r="B101" s="7" t="s">
        <v>8</v>
      </c>
      <c r="C101" s="8">
        <v>263.44499999999999</v>
      </c>
      <c r="D101" s="8">
        <v>198.63300000000001</v>
      </c>
      <c r="E101" s="8">
        <v>268.82400000000001</v>
      </c>
      <c r="F101" s="8">
        <v>131.42500000000001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v>266.06099999999998</v>
      </c>
      <c r="K101" s="13">
        <f t="shared" si="16"/>
        <v>2.7630000000000337</v>
      </c>
      <c r="L101" s="13">
        <f>VLOOKUP(A:A,[1]TDSheet!$A:$U,21,0)</f>
        <v>60</v>
      </c>
      <c r="M101" s="13">
        <f>VLOOKUP(A:A,[1]TDSheet!$A:$W,23,0)</f>
        <v>60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17"/>
        <v>47.334400000000002</v>
      </c>
      <c r="W101" s="15">
        <v>120</v>
      </c>
      <c r="X101" s="16">
        <f t="shared" si="18"/>
        <v>7.846830212276906</v>
      </c>
      <c r="Y101" s="13">
        <f t="shared" si="19"/>
        <v>2.7765219375338019</v>
      </c>
      <c r="Z101" s="13"/>
      <c r="AA101" s="13"/>
      <c r="AB101" s="13">
        <f>VLOOKUP(A:A,[1]TDSheet!$A:$AB,28,0)</f>
        <v>32.152000000000001</v>
      </c>
      <c r="AC101" s="13"/>
      <c r="AD101" s="13">
        <f>VLOOKUP(A:A,[1]TDSheet!$A:$AE,31,0)</f>
        <v>30.02</v>
      </c>
      <c r="AE101" s="13">
        <f>VLOOKUP(A:A,[1]TDSheet!$A:$V,22,0)</f>
        <v>41.5764</v>
      </c>
      <c r="AF101" s="13">
        <f>VLOOKUP(A:A,[4]TDSheet!$A:$D,4,0)</f>
        <v>63.671999999999997</v>
      </c>
      <c r="AG101" s="13" t="str">
        <f>VLOOKUP(A:A,[1]TDSheet!$A:$AG,33,0)</f>
        <v>у</v>
      </c>
      <c r="AH101" s="13">
        <f t="shared" si="20"/>
        <v>120</v>
      </c>
      <c r="AI101" s="13">
        <f t="shared" si="21"/>
        <v>120</v>
      </c>
      <c r="AJ101" s="13"/>
      <c r="AK101" s="13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139</v>
      </c>
      <c r="D102" s="8">
        <v>232</v>
      </c>
      <c r="E102" s="8">
        <v>296</v>
      </c>
      <c r="F102" s="8">
        <v>73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v>297</v>
      </c>
      <c r="K102" s="13">
        <f t="shared" si="16"/>
        <v>-1</v>
      </c>
      <c r="L102" s="13">
        <f>VLOOKUP(A:A,[1]TDSheet!$A:$U,21,0)</f>
        <v>50</v>
      </c>
      <c r="M102" s="13">
        <f>VLOOKUP(A:A,[1]TDSheet!$A:$W,23,0)</f>
        <v>50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17"/>
        <v>35.200000000000003</v>
      </c>
      <c r="W102" s="15">
        <v>90</v>
      </c>
      <c r="X102" s="16">
        <f t="shared" si="18"/>
        <v>7.4715909090909083</v>
      </c>
      <c r="Y102" s="13">
        <f t="shared" si="19"/>
        <v>2.0738636363636362</v>
      </c>
      <c r="Z102" s="13"/>
      <c r="AA102" s="13"/>
      <c r="AB102" s="13">
        <f>VLOOKUP(A:A,[1]TDSheet!$A:$AB,28,0)</f>
        <v>120</v>
      </c>
      <c r="AC102" s="13"/>
      <c r="AD102" s="13">
        <f>VLOOKUP(A:A,[1]TDSheet!$A:$AE,31,0)</f>
        <v>27.6</v>
      </c>
      <c r="AE102" s="13">
        <f>VLOOKUP(A:A,[1]TDSheet!$A:$V,22,0)</f>
        <v>34.200000000000003</v>
      </c>
      <c r="AF102" s="13">
        <f>VLOOKUP(A:A,[4]TDSheet!$A:$D,4,0)</f>
        <v>45</v>
      </c>
      <c r="AG102" s="13" t="str">
        <f>VLOOKUP(A:A,[1]TDSheet!$A:$AG,33,0)</f>
        <v>у</v>
      </c>
      <c r="AH102" s="13">
        <f t="shared" si="20"/>
        <v>90</v>
      </c>
      <c r="AI102" s="13">
        <f t="shared" si="21"/>
        <v>54</v>
      </c>
      <c r="AJ102" s="13"/>
      <c r="AK102" s="13"/>
    </row>
    <row r="103" spans="1:37" s="1" customFormat="1" ht="11.1" customHeight="1" outlineLevel="1" x14ac:dyDescent="0.2">
      <c r="A103" s="7" t="s">
        <v>106</v>
      </c>
      <c r="B103" s="7" t="s">
        <v>14</v>
      </c>
      <c r="C103" s="8">
        <v>68</v>
      </c>
      <c r="D103" s="8">
        <v>410</v>
      </c>
      <c r="E103" s="8">
        <v>277</v>
      </c>
      <c r="F103" s="8">
        <v>195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v>296</v>
      </c>
      <c r="K103" s="13">
        <f t="shared" si="16"/>
        <v>-19</v>
      </c>
      <c r="L103" s="13">
        <f>VLOOKUP(A:A,[1]TDSheet!$A:$U,21,0)</f>
        <v>50</v>
      </c>
      <c r="M103" s="13">
        <f>VLOOKUP(A:A,[1]TDSheet!$A:$W,23,0)</f>
        <v>60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17"/>
        <v>33.799999999999997</v>
      </c>
      <c r="W103" s="15"/>
      <c r="X103" s="16">
        <f t="shared" si="18"/>
        <v>9.0236686390532554</v>
      </c>
      <c r="Y103" s="13">
        <f t="shared" si="19"/>
        <v>5.7692307692307701</v>
      </c>
      <c r="Z103" s="13"/>
      <c r="AA103" s="13"/>
      <c r="AB103" s="13">
        <f>VLOOKUP(A:A,[1]TDSheet!$A:$AB,28,0)</f>
        <v>108</v>
      </c>
      <c r="AC103" s="13"/>
      <c r="AD103" s="13">
        <f>VLOOKUP(A:A,[1]TDSheet!$A:$AE,31,0)</f>
        <v>27.6</v>
      </c>
      <c r="AE103" s="13">
        <f>VLOOKUP(A:A,[1]TDSheet!$A:$V,22,0)</f>
        <v>43.6</v>
      </c>
      <c r="AF103" s="13">
        <f>VLOOKUP(A:A,[4]TDSheet!$A:$D,4,0)</f>
        <v>52</v>
      </c>
      <c r="AG103" s="13" t="e">
        <f>VLOOKUP(A:A,[1]TDSheet!$A:$AG,33,0)</f>
        <v>#N/A</v>
      </c>
      <c r="AH103" s="13">
        <f t="shared" si="20"/>
        <v>0</v>
      </c>
      <c r="AI103" s="13">
        <f t="shared" si="21"/>
        <v>0</v>
      </c>
      <c r="AJ103" s="13"/>
      <c r="AK103" s="13"/>
    </row>
    <row r="104" spans="1:37" s="1" customFormat="1" ht="21.95" customHeight="1" outlineLevel="1" x14ac:dyDescent="0.2">
      <c r="A104" s="7" t="s">
        <v>107</v>
      </c>
      <c r="B104" s="7" t="s">
        <v>14</v>
      </c>
      <c r="C104" s="8">
        <v>190</v>
      </c>
      <c r="D104" s="8">
        <v>172</v>
      </c>
      <c r="E104" s="8">
        <v>243</v>
      </c>
      <c r="F104" s="8">
        <v>116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v>248</v>
      </c>
      <c r="K104" s="13">
        <f t="shared" si="16"/>
        <v>-5</v>
      </c>
      <c r="L104" s="13">
        <f>VLOOKUP(A:A,[1]TDSheet!$A:$U,21,0)</f>
        <v>200</v>
      </c>
      <c r="M104" s="13">
        <f>VLOOKUP(A:A,[1]TDSheet!$A:$W,23,0)</f>
        <v>100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17"/>
        <v>48.6</v>
      </c>
      <c r="W104" s="15">
        <v>200</v>
      </c>
      <c r="X104" s="16">
        <f t="shared" si="18"/>
        <v>12.674897119341564</v>
      </c>
      <c r="Y104" s="13">
        <f t="shared" si="19"/>
        <v>2.3868312757201644</v>
      </c>
      <c r="Z104" s="13"/>
      <c r="AA104" s="13"/>
      <c r="AB104" s="13">
        <f>VLOOKUP(A:A,[1]TDSheet!$A:$AB,28,0)</f>
        <v>0</v>
      </c>
      <c r="AC104" s="13"/>
      <c r="AD104" s="13">
        <f>VLOOKUP(A:A,[1]TDSheet!$A:$AE,31,0)</f>
        <v>39.799999999999997</v>
      </c>
      <c r="AE104" s="13">
        <f>VLOOKUP(A:A,[1]TDSheet!$A:$V,22,0)</f>
        <v>44.2</v>
      </c>
      <c r="AF104" s="13">
        <f>VLOOKUP(A:A,[4]TDSheet!$A:$D,4,0)</f>
        <v>43</v>
      </c>
      <c r="AG104" s="13" t="e">
        <f>VLOOKUP(A:A,[1]TDSheet!$A:$AG,33,0)</f>
        <v>#N/A</v>
      </c>
      <c r="AH104" s="13">
        <f t="shared" si="20"/>
        <v>200</v>
      </c>
      <c r="AI104" s="13">
        <f t="shared" si="21"/>
        <v>26</v>
      </c>
      <c r="AJ104" s="13"/>
      <c r="AK104" s="13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890</v>
      </c>
      <c r="D105" s="8">
        <v>3633</v>
      </c>
      <c r="E105" s="8">
        <v>2046</v>
      </c>
      <c r="F105" s="8">
        <v>1664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v>2073</v>
      </c>
      <c r="K105" s="13">
        <f t="shared" si="16"/>
        <v>-27</v>
      </c>
      <c r="L105" s="13">
        <f>VLOOKUP(A:A,[1]TDSheet!$A:$U,21,0)</f>
        <v>500</v>
      </c>
      <c r="M105" s="13">
        <f>VLOOKUP(A:A,[1]TDSheet!$A:$W,23,0)</f>
        <v>800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17"/>
        <v>409.2</v>
      </c>
      <c r="W105" s="15"/>
      <c r="X105" s="16">
        <f t="shared" si="18"/>
        <v>7.2434017595307916</v>
      </c>
      <c r="Y105" s="13">
        <f t="shared" si="19"/>
        <v>4.0664711632453567</v>
      </c>
      <c r="Z105" s="13"/>
      <c r="AA105" s="13"/>
      <c r="AB105" s="13">
        <f>VLOOKUP(A:A,[1]TDSheet!$A:$AB,28,0)</f>
        <v>0</v>
      </c>
      <c r="AC105" s="13"/>
      <c r="AD105" s="13">
        <f>VLOOKUP(A:A,[1]TDSheet!$A:$AE,31,0)</f>
        <v>396</v>
      </c>
      <c r="AE105" s="13">
        <f>VLOOKUP(A:A,[1]TDSheet!$A:$V,22,0)</f>
        <v>453.6</v>
      </c>
      <c r="AF105" s="13">
        <f>VLOOKUP(A:A,[4]TDSheet!$A:$D,4,0)</f>
        <v>434</v>
      </c>
      <c r="AG105" s="13" t="e">
        <f>VLOOKUP(A:A,[1]TDSheet!$A:$AG,33,0)</f>
        <v>#N/A</v>
      </c>
      <c r="AH105" s="13">
        <f t="shared" si="20"/>
        <v>0</v>
      </c>
      <c r="AI105" s="13">
        <f t="shared" si="21"/>
        <v>0</v>
      </c>
      <c r="AJ105" s="13"/>
      <c r="AK105" s="13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968</v>
      </c>
      <c r="D106" s="8">
        <v>414</v>
      </c>
      <c r="E106" s="8">
        <v>789</v>
      </c>
      <c r="F106" s="8">
        <v>574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v>806</v>
      </c>
      <c r="K106" s="13">
        <f t="shared" si="16"/>
        <v>-17</v>
      </c>
      <c r="L106" s="13">
        <f>VLOOKUP(A:A,[1]TDSheet!$A:$U,21,0)</f>
        <v>200</v>
      </c>
      <c r="M106" s="13">
        <f>VLOOKUP(A:A,[1]TDSheet!$A:$W,23,0)</f>
        <v>150</v>
      </c>
      <c r="N106" s="13"/>
      <c r="O106" s="13"/>
      <c r="P106" s="13"/>
      <c r="Q106" s="13"/>
      <c r="R106" s="13"/>
      <c r="S106" s="13"/>
      <c r="T106" s="13"/>
      <c r="U106" s="13"/>
      <c r="V106" s="13">
        <f t="shared" si="17"/>
        <v>130.6</v>
      </c>
      <c r="W106" s="15">
        <v>100</v>
      </c>
      <c r="X106" s="16">
        <f t="shared" si="18"/>
        <v>7.8407350689127107</v>
      </c>
      <c r="Y106" s="13">
        <f t="shared" si="19"/>
        <v>4.3950995405819295</v>
      </c>
      <c r="Z106" s="13"/>
      <c r="AA106" s="13"/>
      <c r="AB106" s="13">
        <f>VLOOKUP(A:A,[1]TDSheet!$A:$AB,28,0)</f>
        <v>136</v>
      </c>
      <c r="AC106" s="13"/>
      <c r="AD106" s="13">
        <f>VLOOKUP(A:A,[1]TDSheet!$A:$AE,31,0)</f>
        <v>141.4</v>
      </c>
      <c r="AE106" s="13">
        <f>VLOOKUP(A:A,[1]TDSheet!$A:$V,22,0)</f>
        <v>141.80000000000001</v>
      </c>
      <c r="AF106" s="13">
        <f>VLOOKUP(A:A,[4]TDSheet!$A:$D,4,0)</f>
        <v>157</v>
      </c>
      <c r="AG106" s="13" t="str">
        <f>VLOOKUP(A:A,[1]TDSheet!$A:$AG,33,0)</f>
        <v>увел</v>
      </c>
      <c r="AH106" s="13">
        <f t="shared" si="20"/>
        <v>100</v>
      </c>
      <c r="AI106" s="13">
        <f t="shared" si="21"/>
        <v>40</v>
      </c>
      <c r="AJ106" s="13"/>
      <c r="AK106" s="13"/>
    </row>
    <row r="107" spans="1:37" s="1" customFormat="1" ht="11.1" customHeight="1" outlineLevel="1" x14ac:dyDescent="0.2">
      <c r="A107" s="7" t="s">
        <v>110</v>
      </c>
      <c r="B107" s="7" t="s">
        <v>14</v>
      </c>
      <c r="C107" s="8">
        <v>211</v>
      </c>
      <c r="D107" s="8">
        <v>1701</v>
      </c>
      <c r="E107" s="8">
        <v>836</v>
      </c>
      <c r="F107" s="8">
        <v>483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v>851</v>
      </c>
      <c r="K107" s="13">
        <f t="shared" si="16"/>
        <v>-15</v>
      </c>
      <c r="L107" s="13">
        <f>VLOOKUP(A:A,[1]TDSheet!$A:$U,21,0)</f>
        <v>200</v>
      </c>
      <c r="M107" s="13">
        <f>VLOOKUP(A:A,[1]TDSheet!$A:$W,23,0)</f>
        <v>200</v>
      </c>
      <c r="N107" s="13"/>
      <c r="O107" s="13"/>
      <c r="P107" s="13"/>
      <c r="Q107" s="13"/>
      <c r="R107" s="13"/>
      <c r="S107" s="13"/>
      <c r="T107" s="13"/>
      <c r="U107" s="13"/>
      <c r="V107" s="13">
        <f t="shared" si="17"/>
        <v>140</v>
      </c>
      <c r="W107" s="15">
        <v>150</v>
      </c>
      <c r="X107" s="16">
        <f t="shared" si="18"/>
        <v>7.378571428571429</v>
      </c>
      <c r="Y107" s="13">
        <f t="shared" si="19"/>
        <v>3.45</v>
      </c>
      <c r="Z107" s="13"/>
      <c r="AA107" s="13"/>
      <c r="AB107" s="13">
        <f>VLOOKUP(A:A,[1]TDSheet!$A:$AB,28,0)</f>
        <v>136</v>
      </c>
      <c r="AC107" s="13"/>
      <c r="AD107" s="13">
        <f>VLOOKUP(A:A,[1]TDSheet!$A:$AE,31,0)</f>
        <v>156.4</v>
      </c>
      <c r="AE107" s="13">
        <f>VLOOKUP(A:A,[1]TDSheet!$A:$V,22,0)</f>
        <v>148.80000000000001</v>
      </c>
      <c r="AF107" s="13">
        <f>VLOOKUP(A:A,[4]TDSheet!$A:$D,4,0)</f>
        <v>149</v>
      </c>
      <c r="AG107" s="13" t="e">
        <f>VLOOKUP(A:A,[1]TDSheet!$A:$AG,33,0)</f>
        <v>#N/A</v>
      </c>
      <c r="AH107" s="13">
        <f t="shared" si="20"/>
        <v>150</v>
      </c>
      <c r="AI107" s="13">
        <f t="shared" si="21"/>
        <v>49.5</v>
      </c>
      <c r="AJ107" s="13"/>
      <c r="AK107" s="13"/>
    </row>
    <row r="108" spans="1:37" s="1" customFormat="1" ht="21.95" customHeight="1" outlineLevel="1" x14ac:dyDescent="0.2">
      <c r="A108" s="7" t="s">
        <v>111</v>
      </c>
      <c r="B108" s="7" t="s">
        <v>14</v>
      </c>
      <c r="C108" s="8">
        <v>569</v>
      </c>
      <c r="D108" s="8">
        <v>317</v>
      </c>
      <c r="E108" s="8">
        <v>404</v>
      </c>
      <c r="F108" s="8">
        <v>474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v>408</v>
      </c>
      <c r="K108" s="13">
        <f t="shared" si="16"/>
        <v>-4</v>
      </c>
      <c r="L108" s="13">
        <f>VLOOKUP(A:A,[1]TDSheet!$A:$U,21,0)</f>
        <v>50</v>
      </c>
      <c r="M108" s="13">
        <f>VLOOKUP(A:A,[1]TDSheet!$A:$W,23,0)</f>
        <v>100</v>
      </c>
      <c r="N108" s="13"/>
      <c r="O108" s="13"/>
      <c r="P108" s="13"/>
      <c r="Q108" s="13"/>
      <c r="R108" s="13"/>
      <c r="S108" s="13"/>
      <c r="T108" s="13"/>
      <c r="U108" s="13"/>
      <c r="V108" s="13">
        <f t="shared" si="17"/>
        <v>80.8</v>
      </c>
      <c r="W108" s="15"/>
      <c r="X108" s="16">
        <f t="shared" si="18"/>
        <v>7.7227722772277234</v>
      </c>
      <c r="Y108" s="13">
        <f t="shared" si="19"/>
        <v>5.8663366336633667</v>
      </c>
      <c r="Z108" s="13"/>
      <c r="AA108" s="13"/>
      <c r="AB108" s="13">
        <f>VLOOKUP(A:A,[1]TDSheet!$A:$AB,28,0)</f>
        <v>0</v>
      </c>
      <c r="AC108" s="13"/>
      <c r="AD108" s="13">
        <f>VLOOKUP(A:A,[1]TDSheet!$A:$AE,31,0)</f>
        <v>127.8</v>
      </c>
      <c r="AE108" s="13">
        <f>VLOOKUP(A:A,[1]TDSheet!$A:$V,22,0)</f>
        <v>96</v>
      </c>
      <c r="AF108" s="13">
        <f>VLOOKUP(A:A,[4]TDSheet!$A:$D,4,0)</f>
        <v>90</v>
      </c>
      <c r="AG108" s="13" t="e">
        <f>VLOOKUP(A:A,[1]TDSheet!$A:$AG,33,0)</f>
        <v>#N/A</v>
      </c>
      <c r="AH108" s="13">
        <f t="shared" si="20"/>
        <v>0</v>
      </c>
      <c r="AI108" s="13">
        <f t="shared" si="21"/>
        <v>0</v>
      </c>
      <c r="AJ108" s="13"/>
      <c r="AK108" s="13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-1237</v>
      </c>
      <c r="D109" s="8">
        <v>1822</v>
      </c>
      <c r="E109" s="17">
        <v>979</v>
      </c>
      <c r="F109" s="18">
        <v>-407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v>1005</v>
      </c>
      <c r="K109" s="13">
        <f t="shared" si="16"/>
        <v>-26</v>
      </c>
      <c r="L109" s="13">
        <f>VLOOKUP(A:A,[1]TDSheet!$A:$U,21,0)</f>
        <v>0</v>
      </c>
      <c r="M109" s="13">
        <f>VLOOKUP(A:A,[1]TDSheet!$A:$W,23,0)</f>
        <v>0</v>
      </c>
      <c r="N109" s="13"/>
      <c r="O109" s="13"/>
      <c r="P109" s="13"/>
      <c r="Q109" s="13"/>
      <c r="R109" s="13"/>
      <c r="S109" s="13"/>
      <c r="T109" s="13"/>
      <c r="U109" s="13"/>
      <c r="V109" s="13">
        <f t="shared" si="17"/>
        <v>195.8</v>
      </c>
      <c r="W109" s="15"/>
      <c r="X109" s="16">
        <f t="shared" si="18"/>
        <v>-2.0786516853932584</v>
      </c>
      <c r="Y109" s="13">
        <f t="shared" si="19"/>
        <v>-2.0786516853932584</v>
      </c>
      <c r="Z109" s="13"/>
      <c r="AA109" s="13"/>
      <c r="AB109" s="13">
        <f>VLOOKUP(A:A,[1]TDSheet!$A:$AB,28,0)</f>
        <v>0</v>
      </c>
      <c r="AC109" s="13"/>
      <c r="AD109" s="13">
        <f>VLOOKUP(A:A,[1]TDSheet!$A:$AE,31,0)</f>
        <v>140.80000000000001</v>
      </c>
      <c r="AE109" s="13">
        <f>VLOOKUP(A:A,[1]TDSheet!$A:$V,22,0)</f>
        <v>248.2</v>
      </c>
      <c r="AF109" s="13">
        <f>VLOOKUP(A:A,[4]TDSheet!$A:$D,4,0)</f>
        <v>223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/>
      <c r="AK109" s="13"/>
    </row>
    <row r="110" spans="1:37" s="1" customFormat="1" ht="11.1" customHeight="1" outlineLevel="1" x14ac:dyDescent="0.2">
      <c r="A110" s="7" t="s">
        <v>112</v>
      </c>
      <c r="B110" s="7" t="s">
        <v>8</v>
      </c>
      <c r="C110" s="8">
        <v>-529.74400000000003</v>
      </c>
      <c r="D110" s="8">
        <v>680.17700000000002</v>
      </c>
      <c r="E110" s="17">
        <v>316.49799999999999</v>
      </c>
      <c r="F110" s="17">
        <v>-171.46100000000001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v>390.56900000000002</v>
      </c>
      <c r="K110" s="13">
        <f t="shared" si="16"/>
        <v>-74.071000000000026</v>
      </c>
      <c r="L110" s="13">
        <f>VLOOKUP(A:A,[1]TDSheet!$A:$U,21,0)</f>
        <v>0</v>
      </c>
      <c r="M110" s="13">
        <f>VLOOKUP(A:A,[1]TDSheet!$A:$W,23,0)</f>
        <v>0</v>
      </c>
      <c r="N110" s="13"/>
      <c r="O110" s="13"/>
      <c r="P110" s="13"/>
      <c r="Q110" s="13"/>
      <c r="R110" s="13"/>
      <c r="S110" s="13"/>
      <c r="T110" s="13"/>
      <c r="U110" s="13"/>
      <c r="V110" s="13">
        <f t="shared" si="17"/>
        <v>63.299599999999998</v>
      </c>
      <c r="W110" s="15"/>
      <c r="X110" s="16">
        <f t="shared" si="18"/>
        <v>-2.7087216980834006</v>
      </c>
      <c r="Y110" s="13">
        <f t="shared" si="19"/>
        <v>-2.7087216980834006</v>
      </c>
      <c r="Z110" s="13"/>
      <c r="AA110" s="13"/>
      <c r="AB110" s="13">
        <f>VLOOKUP(A:A,[1]TDSheet!$A:$AB,28,0)</f>
        <v>0</v>
      </c>
      <c r="AC110" s="13"/>
      <c r="AD110" s="13">
        <f>VLOOKUP(A:A,[1]TDSheet!$A:$AE,31,0)</f>
        <v>56.5184</v>
      </c>
      <c r="AE110" s="13">
        <f>VLOOKUP(A:A,[1]TDSheet!$A:$V,22,0)</f>
        <v>91.052599999999998</v>
      </c>
      <c r="AF110" s="13">
        <f>VLOOKUP(A:A,[4]TDSheet!$A:$D,4,0)</f>
        <v>84.762</v>
      </c>
      <c r="AG110" s="13" t="e">
        <f>VLOOKUP(A:A,[1]TDSheet!$A:$AG,33,0)</f>
        <v>#N/A</v>
      </c>
      <c r="AH110" s="13">
        <f t="shared" si="20"/>
        <v>0</v>
      </c>
      <c r="AI110" s="13">
        <f t="shared" si="21"/>
        <v>0</v>
      </c>
      <c r="AJ110" s="13"/>
      <c r="AK110" s="13"/>
    </row>
    <row r="111" spans="1:37" s="1" customFormat="1" ht="21.95" customHeight="1" outlineLevel="1" x14ac:dyDescent="0.2">
      <c r="A111" s="7" t="s">
        <v>113</v>
      </c>
      <c r="B111" s="7" t="s">
        <v>8</v>
      </c>
      <c r="C111" s="8">
        <v>-251.17699999999999</v>
      </c>
      <c r="D111" s="8">
        <v>387.85</v>
      </c>
      <c r="E111" s="17">
        <v>252.351</v>
      </c>
      <c r="F111" s="18">
        <v>-120.729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v>259.12700000000001</v>
      </c>
      <c r="K111" s="13">
        <f t="shared" si="16"/>
        <v>-6.7760000000000105</v>
      </c>
      <c r="L111" s="13">
        <f>VLOOKUP(A:A,[1]TDSheet!$A:$U,21,0)</f>
        <v>0</v>
      </c>
      <c r="M111" s="13">
        <f>VLOOKUP(A:A,[1]TDSheet!$A:$W,23,0)</f>
        <v>0</v>
      </c>
      <c r="N111" s="13"/>
      <c r="O111" s="13"/>
      <c r="P111" s="13"/>
      <c r="Q111" s="13"/>
      <c r="R111" s="13"/>
      <c r="S111" s="13"/>
      <c r="T111" s="13"/>
      <c r="U111" s="13"/>
      <c r="V111" s="13">
        <f t="shared" si="17"/>
        <v>50.470199999999998</v>
      </c>
      <c r="W111" s="15"/>
      <c r="X111" s="16">
        <f t="shared" si="18"/>
        <v>-2.3920848342190046</v>
      </c>
      <c r="Y111" s="13">
        <f t="shared" si="19"/>
        <v>-2.3920848342190046</v>
      </c>
      <c r="Z111" s="13"/>
      <c r="AA111" s="13"/>
      <c r="AB111" s="13">
        <f>VLOOKUP(A:A,[1]TDSheet!$A:$AB,28,0)</f>
        <v>0</v>
      </c>
      <c r="AC111" s="13"/>
      <c r="AD111" s="13">
        <f>VLOOKUP(A:A,[1]TDSheet!$A:$AE,31,0)</f>
        <v>24.6038</v>
      </c>
      <c r="AE111" s="13">
        <f>VLOOKUP(A:A,[1]TDSheet!$A:$V,22,0)</f>
        <v>45.169799999999995</v>
      </c>
      <c r="AF111" s="13">
        <f>VLOOKUP(A:A,[4]TDSheet!$A:$D,4,0)</f>
        <v>79.462999999999994</v>
      </c>
      <c r="AG111" s="13" t="e">
        <f>VLOOKUP(A:A,[1]TDSheet!$A:$AG,33,0)</f>
        <v>#N/A</v>
      </c>
      <c r="AH111" s="13">
        <f t="shared" si="20"/>
        <v>0</v>
      </c>
      <c r="AI111" s="13">
        <f t="shared" si="21"/>
        <v>0</v>
      </c>
      <c r="AJ111" s="13"/>
      <c r="AK111" s="13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-291</v>
      </c>
      <c r="D112" s="8">
        <v>497</v>
      </c>
      <c r="E112" s="17">
        <v>320</v>
      </c>
      <c r="F112" s="18">
        <v>-117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v>325</v>
      </c>
      <c r="K112" s="13">
        <f t="shared" si="16"/>
        <v>-5</v>
      </c>
      <c r="L112" s="13">
        <f>VLOOKUP(A:A,[1]TDSheet!$A:$U,21,0)</f>
        <v>0</v>
      </c>
      <c r="M112" s="13">
        <f>VLOOKUP(A:A,[1]TDSheet!$A:$W,23,0)</f>
        <v>0</v>
      </c>
      <c r="N112" s="13"/>
      <c r="O112" s="13"/>
      <c r="P112" s="13"/>
      <c r="Q112" s="13"/>
      <c r="R112" s="13"/>
      <c r="S112" s="13"/>
      <c r="T112" s="13"/>
      <c r="U112" s="13"/>
      <c r="V112" s="13">
        <f t="shared" si="17"/>
        <v>64</v>
      </c>
      <c r="W112" s="15"/>
      <c r="X112" s="16">
        <f t="shared" si="18"/>
        <v>-1.828125</v>
      </c>
      <c r="Y112" s="13">
        <f t="shared" si="19"/>
        <v>-1.828125</v>
      </c>
      <c r="Z112" s="13"/>
      <c r="AA112" s="13"/>
      <c r="AB112" s="13">
        <f>VLOOKUP(A:A,[1]TDSheet!$A:$AB,28,0)</f>
        <v>0</v>
      </c>
      <c r="AC112" s="13"/>
      <c r="AD112" s="13">
        <f>VLOOKUP(A:A,[1]TDSheet!$A:$AE,31,0)</f>
        <v>28</v>
      </c>
      <c r="AE112" s="13">
        <f>VLOOKUP(A:A,[1]TDSheet!$A:$V,22,0)</f>
        <v>72.400000000000006</v>
      </c>
      <c r="AF112" s="13">
        <f>VLOOKUP(A:A,[4]TDSheet!$A:$D,4,0)</f>
        <v>48</v>
      </c>
      <c r="AG112" s="13" t="e">
        <f>VLOOKUP(A:A,[1]TDSheet!$A:$AG,33,0)</f>
        <v>#N/A</v>
      </c>
      <c r="AH112" s="13">
        <f t="shared" si="20"/>
        <v>0</v>
      </c>
      <c r="AI112" s="13">
        <f t="shared" si="21"/>
        <v>0</v>
      </c>
      <c r="AJ112" s="13"/>
      <c r="AK112" s="13"/>
    </row>
    <row r="113" spans="1:37" s="1" customFormat="1" ht="11.1" customHeight="1" outlineLevel="1" x14ac:dyDescent="0.2">
      <c r="A113" s="7" t="s">
        <v>114</v>
      </c>
      <c r="B113" s="7" t="s">
        <v>14</v>
      </c>
      <c r="C113" s="8">
        <v>-277</v>
      </c>
      <c r="D113" s="8">
        <v>451</v>
      </c>
      <c r="E113" s="17">
        <v>263</v>
      </c>
      <c r="F113" s="18">
        <v>-95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v>274</v>
      </c>
      <c r="K113" s="13">
        <f t="shared" si="16"/>
        <v>-11</v>
      </c>
      <c r="L113" s="13">
        <f>VLOOKUP(A:A,[1]TDSheet!$A:$U,21,0)</f>
        <v>0</v>
      </c>
      <c r="M113" s="13">
        <f>VLOOKUP(A:A,[1]TDSheet!$A:$W,23,0)</f>
        <v>0</v>
      </c>
      <c r="N113" s="13"/>
      <c r="O113" s="13"/>
      <c r="P113" s="13"/>
      <c r="Q113" s="13"/>
      <c r="R113" s="13"/>
      <c r="S113" s="13"/>
      <c r="T113" s="13"/>
      <c r="U113" s="13"/>
      <c r="V113" s="13">
        <f t="shared" si="17"/>
        <v>52.6</v>
      </c>
      <c r="W113" s="15"/>
      <c r="X113" s="16">
        <f t="shared" si="18"/>
        <v>-1.8060836501901141</v>
      </c>
      <c r="Y113" s="13">
        <f t="shared" si="19"/>
        <v>-1.8060836501901141</v>
      </c>
      <c r="Z113" s="13"/>
      <c r="AA113" s="13"/>
      <c r="AB113" s="13">
        <f>VLOOKUP(A:A,[1]TDSheet!$A:$AB,28,0)</f>
        <v>0</v>
      </c>
      <c r="AC113" s="13"/>
      <c r="AD113" s="13">
        <f>VLOOKUP(A:A,[1]TDSheet!$A:$AE,31,0)</f>
        <v>9</v>
      </c>
      <c r="AE113" s="13">
        <f>VLOOKUP(A:A,[1]TDSheet!$A:$V,22,0)</f>
        <v>73</v>
      </c>
      <c r="AF113" s="13">
        <f>VLOOKUP(A:A,[4]TDSheet!$A:$D,4,0)</f>
        <v>53</v>
      </c>
      <c r="AG113" s="13" t="e">
        <f>VLOOKUP(A:A,[1]TDSheet!$A:$AG,33,0)</f>
        <v>#N/A</v>
      </c>
      <c r="AH113" s="13">
        <f t="shared" si="20"/>
        <v>0</v>
      </c>
      <c r="AI113" s="13">
        <f t="shared" si="21"/>
        <v>0</v>
      </c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2023-11-15T10:34:15Z</dcterms:modified>
</cp:coreProperties>
</file>