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X445" i="1"/>
  <c r="W445" i="1"/>
  <c r="W444" i="1"/>
  <c r="W446" i="1" s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W422" i="1"/>
  <c r="X422" i="1" s="1"/>
  <c r="W421" i="1"/>
  <c r="X421" i="1" s="1"/>
  <c r="X420" i="1"/>
  <c r="W420" i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X368" i="1" s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X344" i="1"/>
  <c r="W344" i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W326" i="1"/>
  <c r="X326" i="1" s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N293" i="1"/>
  <c r="V289" i="1"/>
  <c r="W288" i="1"/>
  <c r="V288" i="1"/>
  <c r="W287" i="1"/>
  <c r="N287" i="1"/>
  <c r="V285" i="1"/>
  <c r="V284" i="1"/>
  <c r="W283" i="1"/>
  <c r="N283" i="1"/>
  <c r="V281" i="1"/>
  <c r="W280" i="1"/>
  <c r="V280" i="1"/>
  <c r="W279" i="1"/>
  <c r="X279" i="1" s="1"/>
  <c r="X278" i="1"/>
  <c r="W278" i="1"/>
  <c r="N278" i="1"/>
  <c r="W277" i="1"/>
  <c r="W281" i="1" s="1"/>
  <c r="N277" i="1"/>
  <c r="V275" i="1"/>
  <c r="V274" i="1"/>
  <c r="X273" i="1"/>
  <c r="X274" i="1" s="1"/>
  <c r="W273" i="1"/>
  <c r="M472" i="1" s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X258" i="1"/>
  <c r="W258" i="1"/>
  <c r="N258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W234" i="1" s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X220" i="1"/>
  <c r="X224" i="1" s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N198" i="1"/>
  <c r="V195" i="1"/>
  <c r="W194" i="1"/>
  <c r="V194" i="1"/>
  <c r="W193" i="1"/>
  <c r="X193" i="1" s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W172" i="1"/>
  <c r="X172" i="1" s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X165" i="1"/>
  <c r="X169" i="1" s="1"/>
  <c r="W165" i="1"/>
  <c r="W170" i="1" s="1"/>
  <c r="N165" i="1"/>
  <c r="V163" i="1"/>
  <c r="V162" i="1"/>
  <c r="W161" i="1"/>
  <c r="X161" i="1" s="1"/>
  <c r="N161" i="1"/>
  <c r="W160" i="1"/>
  <c r="V158" i="1"/>
  <c r="W157" i="1"/>
  <c r="V157" i="1"/>
  <c r="X156" i="1"/>
  <c r="W156" i="1"/>
  <c r="N156" i="1"/>
  <c r="X155" i="1"/>
  <c r="X157" i="1" s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X151" i="1" s="1"/>
  <c r="W143" i="1"/>
  <c r="N143" i="1"/>
  <c r="V140" i="1"/>
  <c r="V139" i="1"/>
  <c r="X138" i="1"/>
  <c r="W138" i="1"/>
  <c r="N138" i="1"/>
  <c r="X137" i="1"/>
  <c r="W137" i="1"/>
  <c r="N137" i="1"/>
  <c r="W136" i="1"/>
  <c r="G472" i="1" s="1"/>
  <c r="N136" i="1"/>
  <c r="V132" i="1"/>
  <c r="W131" i="1"/>
  <c r="V131" i="1"/>
  <c r="X130" i="1"/>
  <c r="W130" i="1"/>
  <c r="N130" i="1"/>
  <c r="W129" i="1"/>
  <c r="X129" i="1" s="1"/>
  <c r="N129" i="1"/>
  <c r="X128" i="1"/>
  <c r="X131" i="1" s="1"/>
  <c r="W128" i="1"/>
  <c r="N128" i="1"/>
  <c r="V125" i="1"/>
  <c r="V124" i="1"/>
  <c r="X123" i="1"/>
  <c r="W123" i="1"/>
  <c r="X122" i="1"/>
  <c r="W122" i="1"/>
  <c r="N122" i="1"/>
  <c r="W121" i="1"/>
  <c r="X121" i="1" s="1"/>
  <c r="W120" i="1"/>
  <c r="W124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W117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W91" i="1" s="1"/>
  <c r="N84" i="1"/>
  <c r="X83" i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472" i="1" s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W60" i="1" s="1"/>
  <c r="W52" i="1"/>
  <c r="V52" i="1"/>
  <c r="V51" i="1"/>
  <c r="W50" i="1"/>
  <c r="X50" i="1" s="1"/>
  <c r="N50" i="1"/>
  <c r="X49" i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62" i="1" s="1"/>
  <c r="V23" i="1"/>
  <c r="W22" i="1"/>
  <c r="N22" i="1"/>
  <c r="H10" i="1"/>
  <c r="A9" i="1"/>
  <c r="J9" i="1" s="1"/>
  <c r="D7" i="1"/>
  <c r="O6" i="1"/>
  <c r="N2" i="1"/>
  <c r="X51" i="1" l="1"/>
  <c r="B472" i="1"/>
  <c r="W463" i="1"/>
  <c r="W59" i="1"/>
  <c r="W81" i="1"/>
  <c r="W103" i="1"/>
  <c r="W116" i="1"/>
  <c r="W163" i="1"/>
  <c r="X160" i="1"/>
  <c r="X162" i="1" s="1"/>
  <c r="W169" i="1"/>
  <c r="W189" i="1"/>
  <c r="J472" i="1"/>
  <c r="W213" i="1"/>
  <c r="X198" i="1"/>
  <c r="X213" i="1" s="1"/>
  <c r="W285" i="1"/>
  <c r="X283" i="1"/>
  <c r="X284" i="1" s="1"/>
  <c r="W302" i="1"/>
  <c r="N472" i="1"/>
  <c r="X293" i="1"/>
  <c r="X301" i="1" s="1"/>
  <c r="W314" i="1"/>
  <c r="W315" i="1"/>
  <c r="W327" i="1"/>
  <c r="W328" i="1"/>
  <c r="X325" i="1"/>
  <c r="X327" i="1" s="1"/>
  <c r="P472" i="1"/>
  <c r="W345" i="1"/>
  <c r="W346" i="1"/>
  <c r="X343" i="1"/>
  <c r="X345" i="1" s="1"/>
  <c r="W372" i="1"/>
  <c r="W373" i="1"/>
  <c r="X410" i="1"/>
  <c r="W436" i="1"/>
  <c r="D472" i="1"/>
  <c r="F9" i="1"/>
  <c r="F10" i="1"/>
  <c r="X22" i="1"/>
  <c r="X23" i="1" s="1"/>
  <c r="X26" i="1"/>
  <c r="X32" i="1" s="1"/>
  <c r="W33" i="1"/>
  <c r="X63" i="1"/>
  <c r="X80" i="1" s="1"/>
  <c r="W80" i="1"/>
  <c r="X84" i="1"/>
  <c r="X90" i="1" s="1"/>
  <c r="X93" i="1"/>
  <c r="X103" i="1" s="1"/>
  <c r="X106" i="1"/>
  <c r="X116" i="1" s="1"/>
  <c r="X120" i="1"/>
  <c r="X124" i="1" s="1"/>
  <c r="X136" i="1"/>
  <c r="X139" i="1" s="1"/>
  <c r="W139" i="1"/>
  <c r="W151" i="1"/>
  <c r="W152" i="1"/>
  <c r="W162" i="1"/>
  <c r="X189" i="1"/>
  <c r="W235" i="1"/>
  <c r="X247" i="1"/>
  <c r="X313" i="1"/>
  <c r="X314" i="1" s="1"/>
  <c r="X330" i="1"/>
  <c r="X334" i="1" s="1"/>
  <c r="X348" i="1"/>
  <c r="X361" i="1" s="1"/>
  <c r="W362" i="1"/>
  <c r="X371" i="1"/>
  <c r="X372" i="1" s="1"/>
  <c r="X392" i="1"/>
  <c r="W424" i="1"/>
  <c r="X434" i="1"/>
  <c r="X436" i="1" s="1"/>
  <c r="W461" i="1"/>
  <c r="X459" i="1"/>
  <c r="X460" i="1" s="1"/>
  <c r="H472" i="1"/>
  <c r="A10" i="1"/>
  <c r="H9" i="1"/>
  <c r="V466" i="1"/>
  <c r="W24" i="1"/>
  <c r="W190" i="1"/>
  <c r="X227" i="1"/>
  <c r="X234" i="1" s="1"/>
  <c r="W248" i="1"/>
  <c r="L472" i="1"/>
  <c r="W265" i="1"/>
  <c r="X277" i="1"/>
  <c r="X280" i="1" s="1"/>
  <c r="W284" i="1"/>
  <c r="W289" i="1"/>
  <c r="X287" i="1"/>
  <c r="X288" i="1" s="1"/>
  <c r="W301" i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W393" i="1"/>
  <c r="X415" i="1"/>
  <c r="X424" i="1"/>
  <c r="W437" i="1"/>
  <c r="W464" i="1"/>
  <c r="W23" i="1"/>
  <c r="C472" i="1"/>
  <c r="F472" i="1"/>
  <c r="W132" i="1"/>
  <c r="W140" i="1"/>
  <c r="I472" i="1"/>
  <c r="W158" i="1"/>
  <c r="W214" i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72" i="1"/>
  <c r="W411" i="1"/>
  <c r="W425" i="1"/>
  <c r="W441" i="1"/>
  <c r="X439" i="1"/>
  <c r="X441" i="1" s="1"/>
  <c r="T472" i="1"/>
  <c r="W457" i="1"/>
  <c r="X455" i="1"/>
  <c r="X456" i="1" s="1"/>
  <c r="Q472" i="1"/>
  <c r="W225" i="1"/>
  <c r="W241" i="1"/>
  <c r="W254" i="1"/>
  <c r="W369" i="1"/>
  <c r="W392" i="1"/>
  <c r="W410" i="1"/>
  <c r="W447" i="1"/>
  <c r="X192" i="1"/>
  <c r="X194" i="1" s="1"/>
  <c r="X237" i="1"/>
  <c r="X240" i="1" s="1"/>
  <c r="X250" i="1"/>
  <c r="X253" i="1" s="1"/>
  <c r="X427" i="1"/>
  <c r="X429" i="1" s="1"/>
  <c r="X444" i="1"/>
  <c r="X446" i="1" s="1"/>
  <c r="W465" i="1" l="1"/>
  <c r="W462" i="1"/>
  <c r="W466" i="1"/>
  <c r="X467" i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<sst xmlns="http://schemas.openxmlformats.org/spreadsheetml/2006/main" count="1937" uniqueCount="657">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</sst>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/>
      <c r="I5" s="345"/>
      <c r="J5" s="345"/>
      <c r="K5" s="345"/>
      <c r="L5" s="346"/>
      <c r="N5" s="24" t="s">
        <v>10</v>
      </c>
      <c r="O5" s="536">
        <v>45246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Четверг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0.5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500</v>
      </c>
      <c r="W65" s="308">
        <f t="shared" si="2"/>
        <v>507.6</v>
      </c>
      <c r="X65" s="36">
        <f>IFERROR(IF(W65=0,"",ROUNDUP(W65/H65,0)*0.02175),"")</f>
        <v>1.0222499999999999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46.296296296296291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47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1.0222499999999999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500</v>
      </c>
      <c r="W81" s="309">
        <f>IFERROR(SUM(W63:W79),"0")</f>
        <v>507.6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200</v>
      </c>
      <c r="W107" s="308">
        <f t="shared" si="6"/>
        <v>201.60000000000002</v>
      </c>
      <c r="X107" s="36">
        <f>IFERROR(IF(W107=0,"",ROUNDUP(W107/H107,0)*0.02175),"")</f>
        <v>0.52200000000000002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0</v>
      </c>
      <c r="W114" s="308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23.80952380952381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24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0.52200000000000002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200</v>
      </c>
      <c r="W117" s="309">
        <f>IFERROR(SUM(W106:W115),"0")</f>
        <v>201.60000000000002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0</v>
      </c>
      <c r="W128" s="308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0</v>
      </c>
      <c r="W130" s="308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0</v>
      </c>
      <c r="W131" s="309">
        <f>IFERROR(W128/H128,"0")+IFERROR(W129/H129,"0")+IFERROR(W130/H130,"0")</f>
        <v>0</v>
      </c>
      <c r="X131" s="309">
        <f>IFERROR(IF(X128="",0,X128),"0")+IFERROR(IF(X129="",0,X129),"0")+IFERROR(IF(X130="",0,X130),"0")</f>
        <v>0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0</v>
      </c>
      <c r="W132" s="309">
        <f>IFERROR(SUM(W128:W130),"0")</f>
        <v>0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0</v>
      </c>
      <c r="W148" s="308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0</v>
      </c>
      <c r="W149" s="308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0</v>
      </c>
      <c r="W151" s="309">
        <f>IFERROR(W143/H143,"0")+IFERROR(W144/H144,"0")+IFERROR(W145/H145,"0")+IFERROR(W146/H146,"0")+IFERROR(W147/H147,"0")+IFERROR(W148/H148,"0")+IFERROR(W149/H149,"0")+IFERROR(W150/H150,"0")</f>
        <v>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0</v>
      </c>
      <c r="W152" s="309">
        <f>IFERROR(SUM(W143:W150),"0")</f>
        <v>0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0</v>
      </c>
      <c r="W155" s="308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0</v>
      </c>
      <c r="W157" s="309">
        <f>IFERROR(W155/H155,"0")+IFERROR(W156/H156,"0")</f>
        <v>0</v>
      </c>
      <c r="X157" s="309">
        <f>IFERROR(IF(X155="",0,X155),"0")+IFERROR(IF(X156="",0,X156),"0")</f>
        <v>0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0</v>
      </c>
      <c r="W158" s="309">
        <f>IFERROR(SUM(W155:W156),"0")</f>
        <v>0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0</v>
      </c>
      <c r="W166" s="308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0</v>
      </c>
      <c r="W167" s="308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0</v>
      </c>
      <c r="W169" s="309">
        <f>IFERROR(W165/H165,"0")+IFERROR(W166/H166,"0")+IFERROR(W167/H167,"0")+IFERROR(W168/H168,"0")</f>
        <v>0</v>
      </c>
      <c r="X169" s="309">
        <f>IFERROR(IF(X165="",0,X165),"0")+IFERROR(IF(X166="",0,X166),"0")+IFERROR(IF(X167="",0,X167),"0")+IFERROR(IF(X168="",0,X168),"0")</f>
        <v>0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0</v>
      </c>
      <c r="W170" s="309">
        <f>IFERROR(SUM(W165:W168),"0")</f>
        <v>0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0</v>
      </c>
      <c r="W187" s="308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0</v>
      </c>
      <c r="W190" s="309">
        <f>IFERROR(SUM(W172:W188),"0")</f>
        <v>0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0</v>
      </c>
      <c r="W192" s="308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0</v>
      </c>
      <c r="W193" s="308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0</v>
      </c>
      <c r="W194" s="309">
        <f>IFERROR(W192/H192,"0")+IFERROR(W193/H193,"0")</f>
        <v>0</v>
      </c>
      <c r="X194" s="309">
        <f>IFERROR(IF(X192="",0,X192),"0")+IFERROR(IF(X193="",0,X193),"0")</f>
        <v>0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0</v>
      </c>
      <c r="W195" s="309">
        <f>IFERROR(SUM(W192:W193),"0")</f>
        <v>0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0</v>
      </c>
      <c r="W224" s="309">
        <f>IFERROR(W220/H220,"0")+IFERROR(W221/H221,"0")+IFERROR(W222/H222,"0")+IFERROR(W223/H223,"0")</f>
        <v>0</v>
      </c>
      <c r="X224" s="309">
        <f>IFERROR(IF(X220="",0,X220),"0")+IFERROR(IF(X221="",0,X221),"0")+IFERROR(IF(X222="",0,X222),"0")+IFERROR(IF(X223="",0,X223),"0")</f>
        <v>0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0</v>
      </c>
      <c r="W225" s="309">
        <f>IFERROR(SUM(W220:W223),"0")</f>
        <v>0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0</v>
      </c>
      <c r="W238" s="308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0</v>
      </c>
      <c r="W240" s="309">
        <f>IFERROR(W237/H237,"0")+IFERROR(W238/H238,"0")+IFERROR(W239/H239,"0")</f>
        <v>0</v>
      </c>
      <c r="X240" s="309">
        <f>IFERROR(IF(X237="",0,X237),"0")+IFERROR(IF(X238="",0,X238),"0")+IFERROR(IF(X239="",0,X239),"0")</f>
        <v>0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0</v>
      </c>
      <c r="W241" s="309">
        <f>IFERROR(SUM(W237:W239),"0")</f>
        <v>0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0</v>
      </c>
      <c r="W247" s="309">
        <f>IFERROR(W243/H243,"0")+IFERROR(W244/H244,"0")+IFERROR(W245/H245,"0")+IFERROR(W246/H246,"0")</f>
        <v>0</v>
      </c>
      <c r="X247" s="309">
        <f>IFERROR(IF(X243="",0,X243),"0")+IFERROR(IF(X244="",0,X244),"0")+IFERROR(IF(X245="",0,X245),"0")+IFERROR(IF(X246="",0,X246),"0")</f>
        <v>0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0</v>
      </c>
      <c r="W248" s="309">
        <f>IFERROR(SUM(W243:W246),"0")</f>
        <v>0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0</v>
      </c>
      <c r="W279" s="30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0</v>
      </c>
      <c r="W280" s="309">
        <f>IFERROR(W277/H277,"0")+IFERROR(W278/H278,"0")+IFERROR(W279/H279,"0")</f>
        <v>0</v>
      </c>
      <c r="X280" s="309">
        <f>IFERROR(IF(X277="",0,X277),"0")+IFERROR(IF(X278="",0,X278),"0")+IFERROR(IF(X279="",0,X279),"0")</f>
        <v>0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0</v>
      </c>
      <c r="W281" s="309">
        <f>IFERROR(SUM(W277:W279),"0")</f>
        <v>0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0</v>
      </c>
      <c r="W283" s="308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0</v>
      </c>
      <c r="W284" s="309">
        <f>IFERROR(W283/H283,"0")</f>
        <v>0</v>
      </c>
      <c r="X284" s="309">
        <f>IFERROR(IF(X283="",0,X283),"0")</f>
        <v>0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0</v>
      </c>
      <c r="W285" s="309">
        <f>IFERROR(SUM(W283:W283),"0")</f>
        <v>0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0</v>
      </c>
      <c r="W297" s="308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300</v>
      </c>
      <c r="W298" s="308">
        <f t="shared" si="14"/>
        <v>300</v>
      </c>
      <c r="X298" s="36">
        <f>IFERROR(IF(W298=0,"",ROUNDUP(W298/H298,0)*0.02039),"")</f>
        <v>0.40779999999999994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20</v>
      </c>
      <c r="W301" s="309">
        <f>IFERROR(W293/H293,"0")+IFERROR(W294/H294,"0")+IFERROR(W295/H295,"0")+IFERROR(W296/H296,"0")+IFERROR(W297/H297,"0")+IFERROR(W298/H298,"0")+IFERROR(W299/H299,"0")+IFERROR(W300/H300,"0")</f>
        <v>20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0.40779999999999994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300</v>
      </c>
      <c r="W302" s="309">
        <f>IFERROR(SUM(W293:W300),"0")</f>
        <v>300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0</v>
      </c>
      <c r="W304" s="308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0</v>
      </c>
      <c r="W306" s="309">
        <f>IFERROR(W304/H304,"0")+IFERROR(W305/H305,"0")</f>
        <v>0</v>
      </c>
      <c r="X306" s="309">
        <f>IFERROR(IF(X304="",0,X304),"0")+IFERROR(IF(X305="",0,X305),"0")</f>
        <v>0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0</v>
      </c>
      <c r="W307" s="309">
        <f>IFERROR(SUM(W304:W305),"0")</f>
        <v>0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0</v>
      </c>
      <c r="W313" s="308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0</v>
      </c>
      <c r="W314" s="309">
        <f>IFERROR(W313/H313,"0")</f>
        <v>0</v>
      </c>
      <c r="X314" s="309">
        <f>IFERROR(IF(X313="",0,X313),"0")</f>
        <v>0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0</v>
      </c>
      <c r="W315" s="309">
        <f>IFERROR(SUM(W313:W313),"0")</f>
        <v>0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0</v>
      </c>
      <c r="W359" s="308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0</v>
      </c>
      <c r="W362" s="309">
        <f>IFERROR(SUM(W348:W360),"0")</f>
        <v>0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0</v>
      </c>
      <c r="W375" s="308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0</v>
      </c>
      <c r="W376" s="309">
        <f>IFERROR(W375/H375,"0")</f>
        <v>0</v>
      </c>
      <c r="X376" s="309">
        <f>IFERROR(IF(X375="",0,X375),"0")</f>
        <v>0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0</v>
      </c>
      <c r="W377" s="309">
        <f>IFERROR(SUM(W375:W375),"0")</f>
        <v>0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0</v>
      </c>
      <c r="W392" s="309">
        <f>IFERROR(W385/H385,"0")+IFERROR(W386/H386,"0")+IFERROR(W387/H387,"0")+IFERROR(W388/H388,"0")+IFERROR(W389/H389,"0")+IFERROR(W390/H390,"0")+IFERROR(W391/H391,"0")</f>
        <v>0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0</v>
      </c>
      <c r="W393" s="309">
        <f>IFERROR(SUM(W385:W391),"0")</f>
        <v>0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0</v>
      </c>
      <c r="W401" s="308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1000</v>
      </c>
      <c r="W402" s="308">
        <f t="shared" si="18"/>
        <v>1003.2</v>
      </c>
      <c r="X402" s="36">
        <f>IFERROR(IF(W402=0,"",ROUNDUP(W402/H402,0)*0.01196),"")</f>
        <v>2.2724000000000002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0</v>
      </c>
      <c r="W403" s="308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0</v>
      </c>
      <c r="W404" s="308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189.39393939393938</v>
      </c>
      <c r="W410" s="309">
        <f>IFERROR(W401/H401,"0")+IFERROR(W402/H402,"0")+IFERROR(W403/H403,"0")+IFERROR(W404/H404,"0")+IFERROR(W405/H405,"0")+IFERROR(W406/H406,"0")+IFERROR(W407/H407,"0")+IFERROR(W408/H408,"0")+IFERROR(W409/H409,"0")</f>
        <v>190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2.2724000000000002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1000</v>
      </c>
      <c r="W411" s="309">
        <f>IFERROR(SUM(W401:W409),"0")</f>
        <v>1003.2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0</v>
      </c>
      <c r="W415" s="309">
        <f>IFERROR(W413/H413,"0")+IFERROR(W414/H414,"0")</f>
        <v>0</v>
      </c>
      <c r="X415" s="309">
        <f>IFERROR(IF(X413="",0,X413),"0")+IFERROR(IF(X414="",0,X414),"0")</f>
        <v>0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0</v>
      </c>
      <c r="W416" s="309">
        <f>IFERROR(SUM(W413:W414),"0")</f>
        <v>0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0</v>
      </c>
      <c r="W419" s="30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0</v>
      </c>
      <c r="W420" s="308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0</v>
      </c>
      <c r="W424" s="309">
        <f>IFERROR(W418/H418,"0")+IFERROR(W419/H419,"0")+IFERROR(W420/H420,"0")+IFERROR(W421/H421,"0")+IFERROR(W422/H422,"0")+IFERROR(W423/H423,"0")</f>
        <v>0</v>
      </c>
      <c r="X424" s="309">
        <f>IFERROR(IF(X418="",0,X418),"0")+IFERROR(IF(X419="",0,X419),"0")+IFERROR(IF(X420="",0,X420),"0")+IFERROR(IF(X421="",0,X421),"0")+IFERROR(IF(X422="",0,X422),"0")+IFERROR(IF(X423="",0,X423),"0")</f>
        <v>0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0</v>
      </c>
      <c r="W425" s="309">
        <f>IFERROR(SUM(W418:W423),"0")</f>
        <v>0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0</v>
      </c>
      <c r="W446" s="309">
        <f>IFERROR(W444/H444,"0")+IFERROR(W445/H445,"0")</f>
        <v>0</v>
      </c>
      <c r="X446" s="309">
        <f>IFERROR(IF(X444="",0,X444),"0")+IFERROR(IF(X445="",0,X445),"0")</f>
        <v>0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0</v>
      </c>
      <c r="W447" s="309">
        <f>IFERROR(SUM(W444:W445),"0")</f>
        <v>0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2000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2012.4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2113.4326118326117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2126.4960000000001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4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4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2213.4326118326117</v>
      </c>
      <c r="W465" s="309">
        <f>GrossWeightTotalR+PalletQtyTotalR*25</f>
        <v>2226.4960000000001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279.49975949975948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281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4.22445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709.2</v>
      </c>
      <c r="F472" s="46">
        <f>IFERROR(W128*1,"0")+IFERROR(W129*1,"0")+IFERROR(W130*1,"0")</f>
        <v>0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0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0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300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46">
        <f>IFERROR(W380*1,"0")+IFERROR(W381*1,"0")+IFERROR(W385*1,"0")+IFERROR(W386*1,"0")+IFERROR(W387*1,"0")+IFERROR(W388*1,"0")+IFERROR(W389*1,"0")+IFERROR(W390*1,"0")+IFERROR(W391*1,"0")+IFERROR(W395*1,"0")</f>
        <v>0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1003.2</v>
      </c>
      <c r="S472" s="46">
        <f>IFERROR(W434*1,"0")+IFERROR(W435*1,"0")+IFERROR(W439*1,"0")+IFERROR(W440*1,"0")+IFERROR(W444*1,"0")+IFERROR(W445*1,"0")+IFERROR(W449*1,"0")+IFERROR(W450*1,"0")</f>
        <v>0</v>
      </c>
      <c r="T472" s="46">
        <f>IFERROR(W455*1,"0")+IFERROR(W459*1,"0")</f>
        <v>0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2023-11-14T10:00:18Z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