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2" i="1"/>
  <c r="V442" i="1"/>
  <c r="V441" i="1"/>
  <c r="X440" i="1"/>
  <c r="W440" i="1"/>
  <c r="W439" i="1"/>
  <c r="V437" i="1"/>
  <c r="V436" i="1"/>
  <c r="W435" i="1"/>
  <c r="X435" i="1" s="1"/>
  <c r="W434" i="1"/>
  <c r="S468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X422" i="1"/>
  <c r="W422" i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X387" i="1"/>
  <c r="W387" i="1"/>
  <c r="W393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W344" i="1"/>
  <c r="X344" i="1" s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W301" i="1" s="1"/>
  <c r="N293" i="1"/>
  <c r="V289" i="1"/>
  <c r="W288" i="1"/>
  <c r="V288" i="1"/>
  <c r="W287" i="1"/>
  <c r="N287" i="1"/>
  <c r="V285" i="1"/>
  <c r="V284" i="1"/>
  <c r="W283" i="1"/>
  <c r="W284" i="1" s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X223" i="1"/>
  <c r="X224" i="1" s="1"/>
  <c r="W223" i="1"/>
  <c r="N223" i="1"/>
  <c r="W222" i="1"/>
  <c r="X222" i="1" s="1"/>
  <c r="N222" i="1"/>
  <c r="W221" i="1"/>
  <c r="X221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X137" i="1"/>
  <c r="W137" i="1"/>
  <c r="N137" i="1"/>
  <c r="W136" i="1"/>
  <c r="G468" i="1" s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0" i="1" s="1"/>
  <c r="W63" i="1"/>
  <c r="W80" i="1" s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V51" i="1"/>
  <c r="X50" i="1"/>
  <c r="W50" i="1"/>
  <c r="N50" i="1"/>
  <c r="W49" i="1"/>
  <c r="C468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58" i="1" s="1"/>
  <c r="W23" i="1"/>
  <c r="V23" i="1"/>
  <c r="X22" i="1"/>
  <c r="X23" i="1" s="1"/>
  <c r="W22" i="1"/>
  <c r="W460" i="1" s="1"/>
  <c r="N22" i="1"/>
  <c r="H10" i="1"/>
  <c r="A9" i="1"/>
  <c r="A10" i="1" s="1"/>
  <c r="D7" i="1"/>
  <c r="O6" i="1"/>
  <c r="N2" i="1"/>
  <c r="X116" i="1" l="1"/>
  <c r="X32" i="1"/>
  <c r="X463" i="1" s="1"/>
  <c r="X103" i="1"/>
  <c r="X151" i="1"/>
  <c r="X368" i="1"/>
  <c r="F9" i="1"/>
  <c r="F10" i="1"/>
  <c r="W33" i="1"/>
  <c r="W37" i="1"/>
  <c r="W41" i="1"/>
  <c r="W45" i="1"/>
  <c r="W51" i="1"/>
  <c r="W125" i="1"/>
  <c r="W190" i="1"/>
  <c r="X234" i="1"/>
  <c r="W248" i="1"/>
  <c r="L468" i="1"/>
  <c r="W265" i="1"/>
  <c r="W289" i="1"/>
  <c r="X287" i="1"/>
  <c r="X288" i="1" s="1"/>
  <c r="W306" i="1"/>
  <c r="W307" i="1"/>
  <c r="X304" i="1"/>
  <c r="X306" i="1" s="1"/>
  <c r="W310" i="1"/>
  <c r="W311" i="1"/>
  <c r="O468" i="1"/>
  <c r="W323" i="1"/>
  <c r="W334" i="1"/>
  <c r="W339" i="1"/>
  <c r="X337" i="1"/>
  <c r="X338" i="1" s="1"/>
  <c r="X415" i="1"/>
  <c r="X424" i="1"/>
  <c r="W437" i="1"/>
  <c r="D468" i="1"/>
  <c r="H9" i="1"/>
  <c r="V462" i="1"/>
  <c r="W24" i="1"/>
  <c r="W36" i="1"/>
  <c r="W462" i="1" s="1"/>
  <c r="W40" i="1"/>
  <c r="W44" i="1"/>
  <c r="X55" i="1"/>
  <c r="X59" i="1" s="1"/>
  <c r="X83" i="1"/>
  <c r="X90" i="1" s="1"/>
  <c r="X119" i="1"/>
  <c r="X124" i="1" s="1"/>
  <c r="W140" i="1"/>
  <c r="I468" i="1"/>
  <c r="W157" i="1"/>
  <c r="W163" i="1"/>
  <c r="W162" i="1"/>
  <c r="X169" i="1"/>
  <c r="W170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H468" i="1"/>
  <c r="J9" i="1"/>
  <c r="W60" i="1"/>
  <c r="W104" i="1"/>
  <c r="W117" i="1"/>
  <c r="F468" i="1"/>
  <c r="W132" i="1"/>
  <c r="W131" i="1"/>
  <c r="W189" i="1"/>
  <c r="J468" i="1"/>
  <c r="W213" i="1"/>
  <c r="X198" i="1"/>
  <c r="X213" i="1" s="1"/>
  <c r="W285" i="1"/>
  <c r="X283" i="1"/>
  <c r="X284" i="1" s="1"/>
  <c r="W302" i="1"/>
  <c r="N468" i="1"/>
  <c r="X293" i="1"/>
  <c r="X301" i="1" s="1"/>
  <c r="W314" i="1"/>
  <c r="W315" i="1"/>
  <c r="W327" i="1"/>
  <c r="W328" i="1"/>
  <c r="X325" i="1"/>
  <c r="X327" i="1" s="1"/>
  <c r="P468" i="1"/>
  <c r="W345" i="1"/>
  <c r="W346" i="1"/>
  <c r="X343" i="1"/>
  <c r="X345" i="1" s="1"/>
  <c r="W372" i="1"/>
  <c r="W373" i="1"/>
  <c r="X410" i="1"/>
  <c r="W436" i="1"/>
  <c r="M468" i="1"/>
  <c r="B468" i="1"/>
  <c r="W459" i="1"/>
  <c r="W461" i="1" s="1"/>
  <c r="X49" i="1"/>
  <c r="X51" i="1" s="1"/>
  <c r="W52" i="1"/>
  <c r="E468" i="1"/>
  <c r="W81" i="1"/>
  <c r="X128" i="1"/>
  <c r="X131" i="1" s="1"/>
  <c r="X136" i="1"/>
  <c r="X139" i="1" s="1"/>
  <c r="W139" i="1"/>
  <c r="W151" i="1"/>
  <c r="W152" i="1"/>
  <c r="X189" i="1"/>
  <c r="X247" i="1"/>
  <c r="W281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W446" i="1"/>
  <c r="Q468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58" i="1" l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<sst xmlns="http://schemas.openxmlformats.org/spreadsheetml/2006/main" count="1937" uniqueCount="664">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</sst>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0.5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75</v>
      </c>
      <c r="W49" s="307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6.9444444444444438</v>
      </c>
      <c r="W51" s="308">
        <f>IFERROR(W49/H49,"0")+IFERROR(W50/H50,"0")</f>
        <v>7</v>
      </c>
      <c r="X51" s="308">
        <f>IFERROR(IF(X49="",0,X49),"0")+IFERROR(IF(X50="",0,X50),"0")</f>
        <v>0.15225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75</v>
      </c>
      <c r="W52" s="308">
        <f>IFERROR(SUM(W49:W50),"0")</f>
        <v>75.600000000000009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20</v>
      </c>
      <c r="W56" s="307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1.8518518518518516</v>
      </c>
      <c r="W59" s="308">
        <f>IFERROR(W55/H55,"0")+IFERROR(W56/H56,"0")+IFERROR(W57/H57,"0")+IFERROR(W58/H58,"0")</f>
        <v>2</v>
      </c>
      <c r="X59" s="308">
        <f>IFERROR(IF(X55="",0,X55),"0")+IFERROR(IF(X56="",0,X56),"0")+IFERROR(IF(X57="",0,X57),"0")+IFERROR(IF(X58="",0,X58),"0")</f>
        <v>4.3499999999999997E-2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20</v>
      </c>
      <c r="W60" s="308">
        <f>IFERROR(SUM(W55:W58),"0")</f>
        <v>21.6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85</v>
      </c>
      <c r="W64" s="307">
        <f t="shared" si="2"/>
        <v>86.4</v>
      </c>
      <c r="X64" s="36">
        <f>IFERROR(IF(W64=0,"",ROUNDUP(W64/H64,0)*0.02175),"")</f>
        <v>0.17399999999999999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165</v>
      </c>
      <c r="W65" s="307">
        <f t="shared" si="2"/>
        <v>172.8</v>
      </c>
      <c r="X65" s="36">
        <f>IFERROR(IF(W65=0,"",ROUNDUP(W65/H65,0)*0.02175),"")</f>
        <v>0.34799999999999998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100</v>
      </c>
      <c r="W66" s="307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24</v>
      </c>
      <c r="W74" s="307">
        <f t="shared" si="2"/>
        <v>25.6</v>
      </c>
      <c r="X74" s="36">
        <f>IFERROR(IF(W74=0,"",ROUNDUP(W74/H74,0)*0.00753),"")</f>
        <v>6.0240000000000002E-2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39.907407407407405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0.79974000000000001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374</v>
      </c>
      <c r="W81" s="308">
        <f>IFERROR(SUM(W63:W79),"0")</f>
        <v>392.80000000000007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20</v>
      </c>
      <c r="W84" s="307">
        <f t="shared" si="4"/>
        <v>21.6</v>
      </c>
      <c r="X84" s="36">
        <f>IFERROR(IF(W84=0,"",ROUNDUP(W84/H84,0)*0.02175),"")</f>
        <v>4.3499999999999997E-2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1.8518518518518516</v>
      </c>
      <c r="W90" s="308">
        <f>IFERROR(W83/H83,"0")+IFERROR(W84/H84,"0")+IFERROR(W85/H85,"0")+IFERROR(W86/H86,"0")+IFERROR(W87/H87,"0")+IFERROR(W88/H88,"0")+IFERROR(W89/H89,"0")</f>
        <v>2</v>
      </c>
      <c r="X90" s="308">
        <f>IFERROR(IF(X83="",0,X83),"0")+IFERROR(IF(X84="",0,X84),"0")+IFERROR(IF(X85="",0,X85),"0")+IFERROR(IF(X86="",0,X86),"0")+IFERROR(IF(X87="",0,X87),"0")+IFERROR(IF(X88="",0,X88),"0")+IFERROR(IF(X89="",0,X89),"0")</f>
        <v>4.3499999999999997E-2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20</v>
      </c>
      <c r="W91" s="308">
        <f>IFERROR(SUM(W83:W89),"0")</f>
        <v>21.6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85</v>
      </c>
      <c r="W107" s="307">
        <f t="shared" si="6"/>
        <v>92.4</v>
      </c>
      <c r="X107" s="36">
        <f>IFERROR(IF(W107=0,"",ROUNDUP(W107/H107,0)*0.02175),"")</f>
        <v>0.23924999999999999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46.2</v>
      </c>
      <c r="W110" s="307">
        <f t="shared" si="6"/>
        <v>47.52</v>
      </c>
      <c r="X110" s="36">
        <f>IFERROR(IF(W110=0,"",ROUNDUP(W110/H110,0)*0.00753),"")</f>
        <v>0.13553999999999999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27.61904761904762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29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0.37478999999999996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131.19999999999999</v>
      </c>
      <c r="W117" s="308">
        <f>IFERROR(SUM(W106:W115),"0")</f>
        <v>139.92000000000002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35</v>
      </c>
      <c r="W128" s="307">
        <f>IFERROR(IF(V128="",0,CEILING((V128/$H128),1)*$H128),"")</f>
        <v>40.5</v>
      </c>
      <c r="X128" s="36">
        <f>IFERROR(IF(W128=0,"",ROUNDUP(W128/H128,0)*0.02175),"")</f>
        <v>0.10874999999999999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4.3209876543209882</v>
      </c>
      <c r="W131" s="308">
        <f>IFERROR(W128/H128,"0")+IFERROR(W129/H129,"0")+IFERROR(W130/H130,"0")</f>
        <v>5</v>
      </c>
      <c r="X131" s="308">
        <f>IFERROR(IF(X128="",0,X128),"0")+IFERROR(IF(X129="",0,X129),"0")+IFERROR(IF(X130="",0,X130),"0")</f>
        <v>0.10874999999999999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35</v>
      </c>
      <c r="W132" s="308">
        <f>IFERROR(SUM(W128:W130),"0")</f>
        <v>40.5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110</v>
      </c>
      <c r="W165" s="307">
        <f>IFERROR(IF(V165="",0,CEILING((V165/$H165),1)*$H165),"")</f>
        <v>113.4</v>
      </c>
      <c r="X165" s="36">
        <f>IFERROR(IF(W165=0,"",ROUNDUP(W165/H165,0)*0.00937),"")</f>
        <v>0.19677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60</v>
      </c>
      <c r="W166" s="307">
        <f>IFERROR(IF(V166="",0,CEILING((V166/$H166),1)*$H166),"")</f>
        <v>64.800000000000011</v>
      </c>
      <c r="X166" s="36">
        <f>IFERROR(IF(W166=0,"",ROUNDUP(W166/H166,0)*0.00937),"")</f>
        <v>0.11244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31.481481481481481</v>
      </c>
      <c r="W169" s="308">
        <f>IFERROR(W165/H165,"0")+IFERROR(W166/H166,"0")+IFERROR(W167/H167,"0")+IFERROR(W168/H168,"0")</f>
        <v>33</v>
      </c>
      <c r="X169" s="308">
        <f>IFERROR(IF(X165="",0,X165),"0")+IFERROR(IF(X166="",0,X166),"0")+IFERROR(IF(X167="",0,X167),"0")+IFERROR(IF(X168="",0,X168),"0")</f>
        <v>0.30920999999999998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170</v>
      </c>
      <c r="W170" s="308">
        <f>IFERROR(SUM(W165:W168),"0")</f>
        <v>178.20000000000002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8</v>
      </c>
      <c r="W178" s="307">
        <f t="shared" si="8"/>
        <v>9.6</v>
      </c>
      <c r="X178" s="36">
        <f>IFERROR(IF(W178=0,"",ROUNDUP(W178/H178,0)*0.00753),"")</f>
        <v>3.0120000000000001E-2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92</v>
      </c>
      <c r="W180" s="307">
        <f t="shared" si="8"/>
        <v>93.6</v>
      </c>
      <c r="X180" s="36">
        <f>IFERROR(IF(W180=0,"",ROUNDUP(W180/H180,0)*0.00753),"")</f>
        <v>0.29366999999999999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232</v>
      </c>
      <c r="W184" s="307">
        <f t="shared" si="8"/>
        <v>232.79999999999998</v>
      </c>
      <c r="X184" s="36">
        <f t="shared" si="9"/>
        <v>0.73041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24</v>
      </c>
      <c r="W187" s="307">
        <f t="shared" si="8"/>
        <v>24</v>
      </c>
      <c r="X187" s="36">
        <f t="shared" si="9"/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148.33333333333334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150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1.1294999999999999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356</v>
      </c>
      <c r="W190" s="308">
        <f>IFERROR(SUM(W172:W188),"0")</f>
        <v>360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10</v>
      </c>
      <c r="W192" s="307">
        <f>IFERROR(IF(V192="",0,CEILING((V192/$H192),1)*$H192),"")</f>
        <v>12</v>
      </c>
      <c r="X192" s="36">
        <f>IFERROR(IF(W192=0,"",ROUNDUP(W192/H192,0)*0.00753),"")</f>
        <v>3.7650000000000003E-2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48</v>
      </c>
      <c r="W193" s="307">
        <f>IFERROR(IF(V193="",0,CEILING((V193/$H193),1)*$H193),"")</f>
        <v>48</v>
      </c>
      <c r="X193" s="36">
        <f>IFERROR(IF(W193=0,"",ROUNDUP(W193/H193,0)*0.00753),"")</f>
        <v>0.15060000000000001</v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24.166666666666668</v>
      </c>
      <c r="W194" s="308">
        <f>IFERROR(W192/H192,"0")+IFERROR(W193/H193,"0")</f>
        <v>25</v>
      </c>
      <c r="X194" s="308">
        <f>IFERROR(IF(X192="",0,X192),"0")+IFERROR(IF(X193="",0,X193),"0")</f>
        <v>0.18825000000000003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58</v>
      </c>
      <c r="W195" s="308">
        <f>IFERROR(SUM(W192:W193),"0")</f>
        <v>60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12.6</v>
      </c>
      <c r="W278" s="307">
        <f>IFERROR(IF(V278="",0,CEILING((V278/$H278),1)*$H278),"")</f>
        <v>12.6</v>
      </c>
      <c r="X278" s="36">
        <f>IFERROR(IF(W278=0,"",ROUNDUP(W278/H278,0)*0.00753),"")</f>
        <v>3.7650000000000003E-2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5</v>
      </c>
      <c r="W280" s="308">
        <f>IFERROR(W277/H277,"0")+IFERROR(W278/H278,"0")+IFERROR(W279/H279,"0")</f>
        <v>5</v>
      </c>
      <c r="X280" s="308">
        <f>IFERROR(IF(X277="",0,X277),"0")+IFERROR(IF(X278="",0,X278),"0")+IFERROR(IF(X279="",0,X279),"0")</f>
        <v>3.7650000000000003E-2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12.6</v>
      </c>
      <c r="W281" s="308">
        <f>IFERROR(SUM(W277:W279),"0")</f>
        <v>12.6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1300</v>
      </c>
      <c r="W293" s="307">
        <f t="shared" ref="W293:W300" si="14">IFERROR(IF(V293="",0,CEILING((V293/$H293),1)*$H293),"")</f>
        <v>1305</v>
      </c>
      <c r="X293" s="36">
        <f>IFERROR(IF(W293=0,"",ROUNDUP(W293/H293,0)*0.02175),"")</f>
        <v>1.8922499999999998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1250</v>
      </c>
      <c r="W295" s="307">
        <f t="shared" si="14"/>
        <v>1260</v>
      </c>
      <c r="X295" s="36">
        <f>IFERROR(IF(W295=0,"",ROUNDUP(W295/H295,0)*0.02175),"")</f>
        <v>1.827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1010</v>
      </c>
      <c r="W297" s="307">
        <f t="shared" si="14"/>
        <v>1020</v>
      </c>
      <c r="X297" s="36">
        <f>IFERROR(IF(W297=0,"",ROUNDUP(W297/H297,0)*0.02175),"")</f>
        <v>1.4789999999999999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237.33333333333331</v>
      </c>
      <c r="W301" s="308">
        <f>IFERROR(W293/H293,"0")+IFERROR(W294/H294,"0")+IFERROR(W295/H295,"0")+IFERROR(W296/H296,"0")+IFERROR(W297/H297,"0")+IFERROR(W298/H298,"0")+IFERROR(W299/H299,"0")+IFERROR(W300/H300,"0")</f>
        <v>239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5.1982499999999998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3560</v>
      </c>
      <c r="W302" s="308">
        <f>IFERROR(SUM(W293:W300),"0")</f>
        <v>3585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1450</v>
      </c>
      <c r="W304" s="307">
        <f>IFERROR(IF(V304="",0,CEILING((V304/$H304),1)*$H304),"")</f>
        <v>1455</v>
      </c>
      <c r="X304" s="36">
        <f>IFERROR(IF(W304=0,"",ROUNDUP(W304/H304,0)*0.02175),"")</f>
        <v>2.10975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96.666666666666671</v>
      </c>
      <c r="W306" s="308">
        <f>IFERROR(W304/H304,"0")+IFERROR(W305/H305,"0")</f>
        <v>97</v>
      </c>
      <c r="X306" s="308">
        <f>IFERROR(IF(X304="",0,X304),"0")+IFERROR(IF(X305="",0,X305),"0")</f>
        <v>2.10975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1450</v>
      </c>
      <c r="W307" s="308">
        <f>IFERROR(SUM(W304:W305),"0")</f>
        <v>1455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85</v>
      </c>
      <c r="W350" s="307">
        <f t="shared" si="15"/>
        <v>88.2</v>
      </c>
      <c r="X350" s="36">
        <f>IFERROR(IF(W350=0,"",ROUNDUP(W350/H350,0)*0.00753),"")</f>
        <v>0.15812999999999999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20.238095238095237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21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0.15812999999999999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85</v>
      </c>
      <c r="W362" s="308">
        <f>IFERROR(SUM(W348:W360),"0")</f>
        <v>88.2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55</v>
      </c>
      <c r="W385" s="307">
        <f t="shared" ref="W385:W391" si="17">IFERROR(IF(V385="",0,CEILING((V385/$H385),1)*$H385),"")</f>
        <v>58.800000000000004</v>
      </c>
      <c r="X385" s="36">
        <f>IFERROR(IF(W385=0,"",ROUNDUP(W385/H385,0)*0.00753),"")</f>
        <v>0.10542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13.095238095238095</v>
      </c>
      <c r="W392" s="308">
        <f>IFERROR(W385/H385,"0")+IFERROR(W386/H386,"0")+IFERROR(W387/H387,"0")+IFERROR(W388/H388,"0")+IFERROR(W389/H389,"0")+IFERROR(W390/H390,"0")+IFERROR(W391/H391,"0")</f>
        <v>14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0.10542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55</v>
      </c>
      <c r="W393" s="308">
        <f>IFERROR(SUM(W385:W391),"0")</f>
        <v>58.800000000000004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200</v>
      </c>
      <c r="W402" s="307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85</v>
      </c>
      <c r="W403" s="307">
        <f t="shared" si="18"/>
        <v>89.76</v>
      </c>
      <c r="X403" s="36">
        <f>IFERROR(IF(W403=0,"",ROUNDUP(W403/H403,0)*0.01196),"")</f>
        <v>0.20332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110</v>
      </c>
      <c r="W404" s="307">
        <f t="shared" si="18"/>
        <v>110.88000000000001</v>
      </c>
      <c r="X404" s="36">
        <f>IFERROR(IF(W404=0,"",ROUNDUP(W404/H404,0)*0.01196),"")</f>
        <v>0.25115999999999999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74.810606060606048</v>
      </c>
      <c r="W410" s="308">
        <f>IFERROR(W401/H401,"0")+IFERROR(W402/H402,"0")+IFERROR(W403/H403,"0")+IFERROR(W404/H404,"0")+IFERROR(W405/H405,"0")+IFERROR(W406/H406,"0")+IFERROR(W407/H407,"0")+IFERROR(W408/H408,"0")+IFERROR(W409/H409,"0")</f>
        <v>76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0.90895999999999999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395</v>
      </c>
      <c r="W411" s="308">
        <f>IFERROR(SUM(W401:W409),"0")</f>
        <v>401.28000000000003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190</v>
      </c>
      <c r="W413" s="307">
        <f>IFERROR(IF(V413="",0,CEILING((V413/$H413),1)*$H413),"")</f>
        <v>190.08</v>
      </c>
      <c r="X413" s="36">
        <f>IFERROR(IF(W413=0,"",ROUNDUP(W413/H413,0)*0.01196),"")</f>
        <v>0.43056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35.984848484848484</v>
      </c>
      <c r="W415" s="308">
        <f>IFERROR(W413/H413,"0")+IFERROR(W414/H414,"0")</f>
        <v>36</v>
      </c>
      <c r="X415" s="308">
        <f>IFERROR(IF(X413="",0,X413),"0")+IFERROR(IF(X414="",0,X414),"0")</f>
        <v>0.43056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190</v>
      </c>
      <c r="W416" s="308">
        <f>IFERROR(SUM(W413:W414),"0")</f>
        <v>190.08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280</v>
      </c>
      <c r="W418" s="307">
        <f t="shared" ref="W418:W423" si="19">IFERROR(IF(V418="",0,CEILING((V418/$H418),1)*$H418),"")</f>
        <v>285.12</v>
      </c>
      <c r="X418" s="36">
        <f>IFERROR(IF(W418=0,"",ROUNDUP(W418/H418,0)*0.01196),"")</f>
        <v>0.64583999999999997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220</v>
      </c>
      <c r="W420" s="307">
        <f t="shared" si="19"/>
        <v>221.76000000000002</v>
      </c>
      <c r="X420" s="36">
        <f>IFERROR(IF(W420=0,"",ROUNDUP(W420/H420,0)*0.01196),"")</f>
        <v>0.50231999999999999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94.696969696969688</v>
      </c>
      <c r="W424" s="308">
        <f>IFERROR(W418/H418,"0")+IFERROR(W419/H419,"0")+IFERROR(W420/H420,"0")+IFERROR(W421/H421,"0")+IFERROR(W422/H422,"0")+IFERROR(W423/H423,"0")</f>
        <v>96</v>
      </c>
      <c r="X424" s="308">
        <f>IFERROR(IF(X418="",0,X418),"0")+IFERROR(IF(X419="",0,X419),"0")+IFERROR(IF(X420="",0,X420),"0")+IFERROR(IF(X421="",0,X421),"0")+IFERROR(IF(X422="",0,X422),"0")+IFERROR(IF(X423="",0,X423),"0")</f>
        <v>1.1481599999999998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500</v>
      </c>
      <c r="W425" s="308">
        <f>IFERROR(SUM(W418:W423),"0")</f>
        <v>506.88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110</v>
      </c>
      <c r="W455" s="307">
        <f>IFERROR(IF(V455="",0,CEILING((V455/$H455),1)*$H455),"")</f>
        <v>117</v>
      </c>
      <c r="X455" s="36">
        <f>IFERROR(IF(W455=0,"",ROUNDUP(W455/H455,0)*0.02175),"")</f>
        <v>0.32624999999999998</v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14.102564102564102</v>
      </c>
      <c r="W456" s="308">
        <f>IFERROR(W455/H455,"0")</f>
        <v>15</v>
      </c>
      <c r="X456" s="308">
        <f>IFERROR(IF(X455="",0,X455),"0")</f>
        <v>0.32624999999999998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110</v>
      </c>
      <c r="W457" s="308">
        <f>IFERROR(SUM(W455:W455),"0")</f>
        <v>117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7596.8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7705.0599999999995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7934.1738172938167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8048.1900000000005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12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13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8234.1738172938167</v>
      </c>
      <c r="W461" s="308">
        <f>GrossWeightTotalR+PalletQtyTotalR*25</f>
        <v>8373.19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878.40539398872704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894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13.572620000000002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75.600000000000009</v>
      </c>
      <c r="D468" s="46">
        <f>IFERROR(W55*1,"0")+IFERROR(W56*1,"0")+IFERROR(W57*1,"0")+IFERROR(W58*1,"0")</f>
        <v>21.6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554.32000000000005</v>
      </c>
      <c r="F468" s="46">
        <f>IFERROR(W128*1,"0")+IFERROR(W129*1,"0")+IFERROR(W130*1,"0")</f>
        <v>40.5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598.19999999999993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12.6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5040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88.2</v>
      </c>
      <c r="Q468" s="46">
        <f>IFERROR(W380*1,"0")+IFERROR(W381*1,"0")+IFERROR(W385*1,"0")+IFERROR(W386*1,"0")+IFERROR(W387*1,"0")+IFERROR(W388*1,"0")+IFERROR(W389*1,"0")+IFERROR(W390*1,"0")+IFERROR(W391*1,"0")+IFERROR(W395*1,"0")</f>
        <v>58.800000000000004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1098.24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117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