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8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W446" i="1" s="1"/>
  <c r="W442" i="1"/>
  <c r="V442" i="1"/>
  <c r="V441" i="1"/>
  <c r="X440" i="1"/>
  <c r="W440" i="1"/>
  <c r="X439" i="1"/>
  <c r="X441" i="1" s="1"/>
  <c r="W439" i="1"/>
  <c r="W441" i="1" s="1"/>
  <c r="V437" i="1"/>
  <c r="V436" i="1"/>
  <c r="W435" i="1"/>
  <c r="X435" i="1" s="1"/>
  <c r="X434" i="1"/>
  <c r="X436" i="1" s="1"/>
  <c r="W434" i="1"/>
  <c r="V430" i="1"/>
  <c r="W429" i="1"/>
  <c r="V429" i="1"/>
  <c r="W428" i="1"/>
  <c r="X428" i="1" s="1"/>
  <c r="N428" i="1"/>
  <c r="W427" i="1"/>
  <c r="N427" i="1"/>
  <c r="V425" i="1"/>
  <c r="V424" i="1"/>
  <c r="W423" i="1"/>
  <c r="X423" i="1" s="1"/>
  <c r="W422" i="1"/>
  <c r="X422" i="1" s="1"/>
  <c r="W421" i="1"/>
  <c r="X421" i="1" s="1"/>
  <c r="X420" i="1"/>
  <c r="W420" i="1"/>
  <c r="N420" i="1"/>
  <c r="W419" i="1"/>
  <c r="W425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V411" i="1"/>
  <c r="V410" i="1"/>
  <c r="X409" i="1"/>
  <c r="W409" i="1"/>
  <c r="N409" i="1"/>
  <c r="W408" i="1"/>
  <c r="X408" i="1" s="1"/>
  <c r="N408" i="1"/>
  <c r="X407" i="1"/>
  <c r="W407" i="1"/>
  <c r="N407" i="1"/>
  <c r="W406" i="1"/>
  <c r="X406" i="1" s="1"/>
  <c r="N406" i="1"/>
  <c r="X405" i="1"/>
  <c r="W405" i="1"/>
  <c r="N405" i="1"/>
  <c r="X404" i="1"/>
  <c r="W404" i="1"/>
  <c r="N404" i="1"/>
  <c r="W403" i="1"/>
  <c r="W410" i="1" s="1"/>
  <c r="N403" i="1"/>
  <c r="W402" i="1"/>
  <c r="X402" i="1" s="1"/>
  <c r="N402" i="1"/>
  <c r="X401" i="1"/>
  <c r="W401" i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W390" i="1"/>
  <c r="X390" i="1" s="1"/>
  <c r="N390" i="1"/>
  <c r="X389" i="1"/>
  <c r="W389" i="1"/>
  <c r="N389" i="1"/>
  <c r="W388" i="1"/>
  <c r="X388" i="1" s="1"/>
  <c r="X387" i="1"/>
  <c r="W387" i="1"/>
  <c r="N387" i="1"/>
  <c r="W386" i="1"/>
  <c r="Q472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X382" i="1" s="1"/>
  <c r="W380" i="1"/>
  <c r="N380" i="1"/>
  <c r="W377" i="1"/>
  <c r="V377" i="1"/>
  <c r="W376" i="1"/>
  <c r="V376" i="1"/>
  <c r="X375" i="1"/>
  <c r="X376" i="1" s="1"/>
  <c r="W375" i="1"/>
  <c r="W373" i="1"/>
  <c r="V373" i="1"/>
  <c r="V372" i="1"/>
  <c r="X371" i="1"/>
  <c r="X372" i="1" s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W368" i="1" s="1"/>
  <c r="N364" i="1"/>
  <c r="V362" i="1"/>
  <c r="V361" i="1"/>
  <c r="X360" i="1"/>
  <c r="W360" i="1"/>
  <c r="X359" i="1"/>
  <c r="W359" i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W361" i="1" s="1"/>
  <c r="N352" i="1"/>
  <c r="W351" i="1"/>
  <c r="X351" i="1" s="1"/>
  <c r="N351" i="1"/>
  <c r="W350" i="1"/>
  <c r="X350" i="1" s="1"/>
  <c r="N350" i="1"/>
  <c r="X349" i="1"/>
  <c r="W349" i="1"/>
  <c r="N349" i="1"/>
  <c r="W348" i="1"/>
  <c r="W362" i="1" s="1"/>
  <c r="N348" i="1"/>
  <c r="V346" i="1"/>
  <c r="V345" i="1"/>
  <c r="W344" i="1"/>
  <c r="X344" i="1" s="1"/>
  <c r="N344" i="1"/>
  <c r="X343" i="1"/>
  <c r="W343" i="1"/>
  <c r="N343" i="1"/>
  <c r="V339" i="1"/>
  <c r="V338" i="1"/>
  <c r="W337" i="1"/>
  <c r="W339" i="1" s="1"/>
  <c r="N337" i="1"/>
  <c r="V335" i="1"/>
  <c r="W334" i="1"/>
  <c r="V334" i="1"/>
  <c r="W333" i="1"/>
  <c r="X333" i="1" s="1"/>
  <c r="N333" i="1"/>
  <c r="W332" i="1"/>
  <c r="X332" i="1" s="1"/>
  <c r="N332" i="1"/>
  <c r="X331" i="1"/>
  <c r="W331" i="1"/>
  <c r="N331" i="1"/>
  <c r="W330" i="1"/>
  <c r="W335" i="1" s="1"/>
  <c r="N330" i="1"/>
  <c r="V328" i="1"/>
  <c r="V327" i="1"/>
  <c r="W326" i="1"/>
  <c r="X326" i="1" s="1"/>
  <c r="N326" i="1"/>
  <c r="X325" i="1"/>
  <c r="X327" i="1" s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W318" i="1"/>
  <c r="W322" i="1" s="1"/>
  <c r="N318" i="1"/>
  <c r="V315" i="1"/>
  <c r="V314" i="1"/>
  <c r="W313" i="1"/>
  <c r="W314" i="1" s="1"/>
  <c r="N313" i="1"/>
  <c r="V311" i="1"/>
  <c r="V310" i="1"/>
  <c r="W309" i="1"/>
  <c r="W310" i="1" s="1"/>
  <c r="N309" i="1"/>
  <c r="V307" i="1"/>
  <c r="V306" i="1"/>
  <c r="X305" i="1"/>
  <c r="W305" i="1"/>
  <c r="N305" i="1"/>
  <c r="W304" i="1"/>
  <c r="W306" i="1" s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V289" i="1"/>
  <c r="V288" i="1"/>
  <c r="W287" i="1"/>
  <c r="W289" i="1" s="1"/>
  <c r="N287" i="1"/>
  <c r="V285" i="1"/>
  <c r="W284" i="1"/>
  <c r="V284" i="1"/>
  <c r="W283" i="1"/>
  <c r="W285" i="1" s="1"/>
  <c r="N283" i="1"/>
  <c r="V281" i="1"/>
  <c r="V280" i="1"/>
  <c r="W279" i="1"/>
  <c r="X279" i="1" s="1"/>
  <c r="X278" i="1"/>
  <c r="W278" i="1"/>
  <c r="N278" i="1"/>
  <c r="W277" i="1"/>
  <c r="W281" i="1" s="1"/>
  <c r="N277" i="1"/>
  <c r="V275" i="1"/>
  <c r="V274" i="1"/>
  <c r="W273" i="1"/>
  <c r="W274" i="1" s="1"/>
  <c r="N273" i="1"/>
  <c r="V270" i="1"/>
  <c r="V269" i="1"/>
  <c r="X268" i="1"/>
  <c r="W268" i="1"/>
  <c r="N268" i="1"/>
  <c r="W267" i="1"/>
  <c r="W269" i="1" s="1"/>
  <c r="N267" i="1"/>
  <c r="V265" i="1"/>
  <c r="W264" i="1"/>
  <c r="V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X251" i="1"/>
  <c r="W251" i="1"/>
  <c r="N251" i="1"/>
  <c r="W250" i="1"/>
  <c r="N250" i="1"/>
  <c r="V248" i="1"/>
  <c r="W247" i="1"/>
  <c r="V247" i="1"/>
  <c r="W246" i="1"/>
  <c r="X246" i="1" s="1"/>
  <c r="N246" i="1"/>
  <c r="X245" i="1"/>
  <c r="W245" i="1"/>
  <c r="W244" i="1"/>
  <c r="W248" i="1" s="1"/>
  <c r="X243" i="1"/>
  <c r="W243" i="1"/>
  <c r="V241" i="1"/>
  <c r="V240" i="1"/>
  <c r="W239" i="1"/>
  <c r="X239" i="1" s="1"/>
  <c r="N239" i="1"/>
  <c r="W238" i="1"/>
  <c r="X238" i="1" s="1"/>
  <c r="N238" i="1"/>
  <c r="W237" i="1"/>
  <c r="W241" i="1" s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W230" i="1"/>
  <c r="X230" i="1" s="1"/>
  <c r="N230" i="1"/>
  <c r="W229" i="1"/>
  <c r="X229" i="1" s="1"/>
  <c r="N229" i="1"/>
  <c r="X228" i="1"/>
  <c r="W228" i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J472" i="1" s="1"/>
  <c r="N198" i="1"/>
  <c r="V195" i="1"/>
  <c r="W194" i="1"/>
  <c r="V194" i="1"/>
  <c r="W193" i="1"/>
  <c r="X193" i="1" s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W178" i="1"/>
  <c r="X178" i="1" s="1"/>
  <c r="X177" i="1"/>
  <c r="W177" i="1"/>
  <c r="N177" i="1"/>
  <c r="W176" i="1"/>
  <c r="X176" i="1" s="1"/>
  <c r="N176" i="1"/>
  <c r="W175" i="1"/>
  <c r="X175" i="1" s="1"/>
  <c r="X174" i="1"/>
  <c r="W174" i="1"/>
  <c r="N174" i="1"/>
  <c r="W173" i="1"/>
  <c r="W190" i="1" s="1"/>
  <c r="W172" i="1"/>
  <c r="X172" i="1" s="1"/>
  <c r="N172" i="1"/>
  <c r="V170" i="1"/>
  <c r="V169" i="1"/>
  <c r="W168" i="1"/>
  <c r="X168" i="1" s="1"/>
  <c r="N168" i="1"/>
  <c r="X167" i="1"/>
  <c r="W167" i="1"/>
  <c r="N167" i="1"/>
  <c r="X166" i="1"/>
  <c r="W166" i="1"/>
  <c r="N166" i="1"/>
  <c r="X165" i="1"/>
  <c r="X169" i="1" s="1"/>
  <c r="W165" i="1"/>
  <c r="W169" i="1" s="1"/>
  <c r="N165" i="1"/>
  <c r="V163" i="1"/>
  <c r="V162" i="1"/>
  <c r="W161" i="1"/>
  <c r="W162" i="1" s="1"/>
  <c r="N161" i="1"/>
  <c r="W160" i="1"/>
  <c r="V158" i="1"/>
  <c r="V157" i="1"/>
  <c r="X156" i="1"/>
  <c r="W156" i="1"/>
  <c r="N156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W139" i="1" s="1"/>
  <c r="N137" i="1"/>
  <c r="X136" i="1"/>
  <c r="W136" i="1"/>
  <c r="N136" i="1"/>
  <c r="V132" i="1"/>
  <c r="V131" i="1"/>
  <c r="X130" i="1"/>
  <c r="W130" i="1"/>
  <c r="N130" i="1"/>
  <c r="W129" i="1"/>
  <c r="X129" i="1" s="1"/>
  <c r="N129" i="1"/>
  <c r="W128" i="1"/>
  <c r="N128" i="1"/>
  <c r="V125" i="1"/>
  <c r="V124" i="1"/>
  <c r="W123" i="1"/>
  <c r="X123" i="1" s="1"/>
  <c r="X122" i="1"/>
  <c r="W122" i="1"/>
  <c r="N122" i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X76" i="1"/>
  <c r="W76" i="1"/>
  <c r="N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N66" i="1"/>
  <c r="W65" i="1"/>
  <c r="X65" i="1" s="1"/>
  <c r="N65" i="1"/>
  <c r="W64" i="1"/>
  <c r="X64" i="1" s="1"/>
  <c r="X80" i="1" s="1"/>
  <c r="N64" i="1"/>
  <c r="X63" i="1"/>
  <c r="W63" i="1"/>
  <c r="V60" i="1"/>
  <c r="V59" i="1"/>
  <c r="X58" i="1"/>
  <c r="W58" i="1"/>
  <c r="W57" i="1"/>
  <c r="X57" i="1" s="1"/>
  <c r="N57" i="1"/>
  <c r="X56" i="1"/>
  <c r="W56" i="1"/>
  <c r="N56" i="1"/>
  <c r="X55" i="1"/>
  <c r="W55" i="1"/>
  <c r="W59" i="1" s="1"/>
  <c r="V52" i="1"/>
  <c r="V51" i="1"/>
  <c r="W50" i="1"/>
  <c r="X50" i="1" s="1"/>
  <c r="N50" i="1"/>
  <c r="W49" i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W32" i="1" s="1"/>
  <c r="N28" i="1"/>
  <c r="W27" i="1"/>
  <c r="W33" i="1" s="1"/>
  <c r="N27" i="1"/>
  <c r="X26" i="1"/>
  <c r="W26" i="1"/>
  <c r="N26" i="1"/>
  <c r="W24" i="1"/>
  <c r="V24" i="1"/>
  <c r="V462" i="1" s="1"/>
  <c r="W23" i="1"/>
  <c r="V23" i="1"/>
  <c r="V466" i="1" s="1"/>
  <c r="X22" i="1"/>
  <c r="X23" i="1" s="1"/>
  <c r="W22" i="1"/>
  <c r="N22" i="1"/>
  <c r="H10" i="1"/>
  <c r="H9" i="1"/>
  <c r="A9" i="1"/>
  <c r="F10" i="1" s="1"/>
  <c r="D7" i="1"/>
  <c r="O6" i="1"/>
  <c r="N2" i="1"/>
  <c r="X103" i="1" l="1"/>
  <c r="X301" i="1"/>
  <c r="X345" i="1"/>
  <c r="X368" i="1"/>
  <c r="X59" i="1"/>
  <c r="X90" i="1"/>
  <c r="X224" i="1"/>
  <c r="J9" i="1"/>
  <c r="X28" i="1"/>
  <c r="C472" i="1"/>
  <c r="W60" i="1"/>
  <c r="X85" i="1"/>
  <c r="W90" i="1"/>
  <c r="W104" i="1"/>
  <c r="X107" i="1"/>
  <c r="X116" i="1" s="1"/>
  <c r="X121" i="1"/>
  <c r="X124" i="1" s="1"/>
  <c r="F472" i="1"/>
  <c r="W132" i="1"/>
  <c r="W140" i="1"/>
  <c r="X145" i="1"/>
  <c r="X151" i="1" s="1"/>
  <c r="I472" i="1"/>
  <c r="W158" i="1"/>
  <c r="X161" i="1"/>
  <c r="W170" i="1"/>
  <c r="X173" i="1"/>
  <c r="X189" i="1" s="1"/>
  <c r="X198" i="1"/>
  <c r="X213" i="1" s="1"/>
  <c r="W224" i="1"/>
  <c r="X227" i="1"/>
  <c r="X234" i="1" s="1"/>
  <c r="W253" i="1"/>
  <c r="X250" i="1"/>
  <c r="X253" i="1" s="1"/>
  <c r="L472" i="1"/>
  <c r="W265" i="1"/>
  <c r="X267" i="1"/>
  <c r="X269" i="1" s="1"/>
  <c r="W280" i="1"/>
  <c r="X287" i="1"/>
  <c r="X288" i="1" s="1"/>
  <c r="X304" i="1"/>
  <c r="X306" i="1" s="1"/>
  <c r="X318" i="1"/>
  <c r="X322" i="1" s="1"/>
  <c r="X337" i="1"/>
  <c r="X338" i="1" s="1"/>
  <c r="X352" i="1"/>
  <c r="W369" i="1"/>
  <c r="X386" i="1"/>
  <c r="X403" i="1"/>
  <c r="X419" i="1"/>
  <c r="X424" i="1" s="1"/>
  <c r="D472" i="1"/>
  <c r="A10" i="1"/>
  <c r="B472" i="1"/>
  <c r="W463" i="1"/>
  <c r="X27" i="1"/>
  <c r="X32" i="1" s="1"/>
  <c r="X35" i="1"/>
  <c r="X36" i="1" s="1"/>
  <c r="X39" i="1"/>
  <c r="X40" i="1" s="1"/>
  <c r="X43" i="1"/>
  <c r="X44" i="1" s="1"/>
  <c r="X49" i="1"/>
  <c r="X51" i="1" s="1"/>
  <c r="W52" i="1"/>
  <c r="W462" i="1" s="1"/>
  <c r="E472" i="1"/>
  <c r="W81" i="1"/>
  <c r="X128" i="1"/>
  <c r="X131" i="1" s="1"/>
  <c r="W131" i="1"/>
  <c r="G472" i="1"/>
  <c r="X137" i="1"/>
  <c r="X139" i="1" s="1"/>
  <c r="X155" i="1"/>
  <c r="X157" i="1" s="1"/>
  <c r="W163" i="1"/>
  <c r="X160" i="1"/>
  <c r="W189" i="1"/>
  <c r="W213" i="1"/>
  <c r="W225" i="1"/>
  <c r="W235" i="1"/>
  <c r="X244" i="1"/>
  <c r="X247" i="1" s="1"/>
  <c r="X257" i="1"/>
  <c r="X264" i="1" s="1"/>
  <c r="X277" i="1"/>
  <c r="X280" i="1" s="1"/>
  <c r="X283" i="1"/>
  <c r="X284" i="1" s="1"/>
  <c r="X313" i="1"/>
  <c r="X314" i="1" s="1"/>
  <c r="W315" i="1"/>
  <c r="X330" i="1"/>
  <c r="X334" i="1" s="1"/>
  <c r="X348" i="1"/>
  <c r="X392" i="1"/>
  <c r="W393" i="1"/>
  <c r="W411" i="1"/>
  <c r="W424" i="1"/>
  <c r="W437" i="1"/>
  <c r="W461" i="1"/>
  <c r="X459" i="1"/>
  <c r="X460" i="1" s="1"/>
  <c r="H472" i="1"/>
  <c r="F9" i="1"/>
  <c r="W51" i="1"/>
  <c r="W466" i="1" s="1"/>
  <c r="W80" i="1"/>
  <c r="W151" i="1"/>
  <c r="W157" i="1"/>
  <c r="W195" i="1"/>
  <c r="X192" i="1"/>
  <c r="X194" i="1" s="1"/>
  <c r="W254" i="1"/>
  <c r="X273" i="1"/>
  <c r="X274" i="1" s="1"/>
  <c r="W275" i="1"/>
  <c r="W288" i="1"/>
  <c r="W302" i="1"/>
  <c r="N472" i="1"/>
  <c r="X309" i="1"/>
  <c r="X310" i="1" s="1"/>
  <c r="W311" i="1"/>
  <c r="W327" i="1"/>
  <c r="W328" i="1"/>
  <c r="W338" i="1"/>
  <c r="P472" i="1"/>
  <c r="W345" i="1"/>
  <c r="W346" i="1"/>
  <c r="R472" i="1"/>
  <c r="W430" i="1"/>
  <c r="X427" i="1"/>
  <c r="X429" i="1" s="1"/>
  <c r="S472" i="1"/>
  <c r="W436" i="1"/>
  <c r="W464" i="1"/>
  <c r="M472" i="1"/>
  <c r="W214" i="1"/>
  <c r="W240" i="1"/>
  <c r="X237" i="1"/>
  <c r="X240" i="1" s="1"/>
  <c r="W270" i="1"/>
  <c r="W301" i="1"/>
  <c r="W307" i="1"/>
  <c r="O472" i="1"/>
  <c r="W323" i="1"/>
  <c r="W392" i="1"/>
  <c r="X410" i="1"/>
  <c r="T472" i="1"/>
  <c r="W457" i="1"/>
  <c r="X455" i="1"/>
  <c r="X456" i="1" s="1"/>
  <c r="W447" i="1"/>
  <c r="X444" i="1"/>
  <c r="X446" i="1" s="1"/>
  <c r="X361" i="1" l="1"/>
  <c r="X162" i="1"/>
  <c r="X467" i="1" s="1"/>
  <c r="W465" i="1"/>
</calcChain>
</file>

<file path=xl/sharedStrings.xml><?xml version="1.0" encoding="utf-8"?>
<sst xmlns="http://schemas.openxmlformats.org/spreadsheetml/2006/main" count="1938" uniqueCount="658">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</sst>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 t="s">
        <v>657</v>
      </c>
      <c r="I5" s="345"/>
      <c r="J5" s="345"/>
      <c r="K5" s="345"/>
      <c r="L5" s="346"/>
      <c r="N5" s="24" t="s">
        <v>10</v>
      </c>
      <c r="O5" s="536">
        <v>45248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Суббота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0.375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0</v>
      </c>
      <c r="W81" s="309">
        <f>IFERROR(SUM(W63:W79),"0")</f>
        <v>0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50</v>
      </c>
      <c r="W107" s="308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5.9523809523809526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0.1305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50</v>
      </c>
      <c r="W117" s="309">
        <f>IFERROR(SUM(W106:W115),"0")</f>
        <v>50.400000000000006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1000</v>
      </c>
      <c r="W298" s="308">
        <f t="shared" si="14"/>
        <v>1005</v>
      </c>
      <c r="X298" s="36">
        <f>IFERROR(IF(W298=0,"",ROUNDUP(W298/H298,0)*0.02039),"")</f>
        <v>1.3661299999999998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66.666666666666671</v>
      </c>
      <c r="W301" s="309">
        <f>IFERROR(W293/H293,"0")+IFERROR(W294/H294,"0")+IFERROR(W295/H295,"0")+IFERROR(W296/H296,"0")+IFERROR(W297/H297,"0")+IFERROR(W298/H298,"0")+IFERROR(W299/H299,"0")+IFERROR(W300/H300,"0")</f>
        <v>67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1.3661299999999998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1000</v>
      </c>
      <c r="W302" s="309">
        <f>IFERROR(SUM(W293:W300),"0")</f>
        <v>1005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200</v>
      </c>
      <c r="W402" s="308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70</v>
      </c>
      <c r="W403" s="308">
        <f t="shared" si="18"/>
        <v>73.92</v>
      </c>
      <c r="X403" s="36">
        <f>IFERROR(IF(W403=0,"",ROUNDUP(W403/H403,0)*0.01196),"")</f>
        <v>0.16744000000000001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51.136363636363633</v>
      </c>
      <c r="W410" s="309">
        <f>IFERROR(W401/H401,"0")+IFERROR(W402/H402,"0")+IFERROR(W403/H403,"0")+IFERROR(W404/H404,"0")+IFERROR(W405/H405,"0")+IFERROR(W406/H406,"0")+IFERROR(W407/H407,"0")+IFERROR(W408/H408,"0")+IFERROR(W409/H409,"0")</f>
        <v>52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0.62192000000000003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270</v>
      </c>
      <c r="W411" s="309">
        <f>IFERROR(SUM(W401:W409),"0")</f>
        <v>274.56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60</v>
      </c>
      <c r="W444" s="308">
        <f>IFERROR(IF(V444="",0,CEILING((V444/$H444),1)*$H444),"")</f>
        <v>63</v>
      </c>
      <c r="X444" s="36">
        <f>IFERROR(IF(W444=0,"",ROUNDUP(W444/H444,0)*0.00753),"")</f>
        <v>0.11295000000000001</v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14.285714285714285</v>
      </c>
      <c r="W446" s="309">
        <f>IFERROR(W444/H444,"0")+IFERROR(W445/H445,"0")</f>
        <v>15</v>
      </c>
      <c r="X446" s="309">
        <f>IFERROR(IF(X444="",0,X444),"0")+IFERROR(IF(X445="",0,X445),"0")</f>
        <v>0.11295000000000001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60</v>
      </c>
      <c r="W447" s="309">
        <f>IFERROR(SUM(W444:W445),"0")</f>
        <v>63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1380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1392.96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1437.4805194805197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1451.1240000000003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3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1512.4805194805197</v>
      </c>
      <c r="W465" s="309">
        <f>GrossWeightTotalR+PalletQtyTotalR*25</f>
        <v>1526.1240000000003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138.04112554112552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140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2.2315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50.400000000000006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1005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274.56</v>
      </c>
      <c r="S472" s="46">
        <f>IFERROR(W434*1,"0")+IFERROR(W435*1,"0")+IFERROR(W439*1,"0")+IFERROR(W440*1,"0")+IFERROR(W444*1,"0")+IFERROR(W445*1,"0")+IFERROR(W449*1,"0")+IFERROR(W450*1,"0")</f>
        <v>63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2023-11-16T10:21:25Z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