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X322" i="1" s="1"/>
  <c r="N320" i="1"/>
  <c r="X319" i="1"/>
  <c r="W319" i="1"/>
  <c r="N319" i="1"/>
  <c r="X318" i="1"/>
  <c r="W318" i="1"/>
  <c r="N318" i="1"/>
  <c r="V315" i="1"/>
  <c r="V314" i="1"/>
  <c r="W313" i="1"/>
  <c r="N313" i="1"/>
  <c r="V311" i="1"/>
  <c r="X310" i="1"/>
  <c r="V310" i="1"/>
  <c r="X309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W284" i="1" s="1"/>
  <c r="N283" i="1"/>
  <c r="V281" i="1"/>
  <c r="W280" i="1"/>
  <c r="V280" i="1"/>
  <c r="W279" i="1"/>
  <c r="X279" i="1" s="1"/>
  <c r="X278" i="1"/>
  <c r="W278" i="1"/>
  <c r="N278" i="1"/>
  <c r="W277" i="1"/>
  <c r="W281" i="1" s="1"/>
  <c r="N277" i="1"/>
  <c r="V275" i="1"/>
  <c r="V274" i="1"/>
  <c r="X273" i="1"/>
  <c r="X274" i="1" s="1"/>
  <c r="W273" i="1"/>
  <c r="M472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X264" i="1" s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X173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W170" i="1" s="1"/>
  <c r="N166" i="1"/>
  <c r="X165" i="1"/>
  <c r="W165" i="1"/>
  <c r="N165" i="1"/>
  <c r="V163" i="1"/>
  <c r="V162" i="1"/>
  <c r="X161" i="1"/>
  <c r="W161" i="1"/>
  <c r="N161" i="1"/>
  <c r="W160" i="1"/>
  <c r="V158" i="1"/>
  <c r="V157" i="1"/>
  <c r="X156" i="1"/>
  <c r="W156" i="1"/>
  <c r="N156" i="1"/>
  <c r="W155" i="1"/>
  <c r="I472" i="1" s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W136" i="1"/>
  <c r="W139" i="1" s="1"/>
  <c r="N136" i="1"/>
  <c r="V132" i="1"/>
  <c r="V131" i="1"/>
  <c r="X130" i="1"/>
  <c r="W130" i="1"/>
  <c r="N130" i="1"/>
  <c r="X129" i="1"/>
  <c r="W129" i="1"/>
  <c r="N129" i="1"/>
  <c r="W128" i="1"/>
  <c r="N128" i="1"/>
  <c r="V125" i="1"/>
  <c r="V124" i="1"/>
  <c r="W123" i="1"/>
  <c r="X123" i="1" s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X10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W80" i="1" s="1"/>
  <c r="V60" i="1"/>
  <c r="V59" i="1"/>
  <c r="X58" i="1"/>
  <c r="W58" i="1"/>
  <c r="W57" i="1"/>
  <c r="X57" i="1" s="1"/>
  <c r="N57" i="1"/>
  <c r="W56" i="1"/>
  <c r="X56" i="1" s="1"/>
  <c r="N56" i="1"/>
  <c r="X55" i="1"/>
  <c r="X59" i="1" s="1"/>
  <c r="W55" i="1"/>
  <c r="V52" i="1"/>
  <c r="V51" i="1"/>
  <c r="X50" i="1"/>
  <c r="W50" i="1"/>
  <c r="N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62" i="1" s="1"/>
  <c r="W23" i="1"/>
  <c r="V23" i="1"/>
  <c r="W22" i="1"/>
  <c r="N22" i="1"/>
  <c r="H10" i="1"/>
  <c r="J9" i="1"/>
  <c r="A9" i="1"/>
  <c r="H9" i="1" s="1"/>
  <c r="D7" i="1"/>
  <c r="O6" i="1"/>
  <c r="N2" i="1"/>
  <c r="X151" i="1" l="1"/>
  <c r="W189" i="1"/>
  <c r="J472" i="1"/>
  <c r="W213" i="1"/>
  <c r="X198" i="1"/>
  <c r="X213" i="1" s="1"/>
  <c r="W302" i="1"/>
  <c r="N472" i="1"/>
  <c r="X293" i="1"/>
  <c r="X301" i="1" s="1"/>
  <c r="W314" i="1"/>
  <c r="W315" i="1"/>
  <c r="W104" i="1"/>
  <c r="F472" i="1"/>
  <c r="W132" i="1"/>
  <c r="W158" i="1"/>
  <c r="P472" i="1"/>
  <c r="W345" i="1"/>
  <c r="W346" i="1"/>
  <c r="X343" i="1"/>
  <c r="X345" i="1" s="1"/>
  <c r="W372" i="1"/>
  <c r="W373" i="1"/>
  <c r="A10" i="1"/>
  <c r="B472" i="1"/>
  <c r="W463" i="1"/>
  <c r="X35" i="1"/>
  <c r="X36" i="1" s="1"/>
  <c r="X43" i="1"/>
  <c r="X44" i="1" s="1"/>
  <c r="W52" i="1"/>
  <c r="W59" i="1"/>
  <c r="W81" i="1"/>
  <c r="W103" i="1"/>
  <c r="X114" i="1"/>
  <c r="X116" i="1" s="1"/>
  <c r="W116" i="1"/>
  <c r="X128" i="1"/>
  <c r="X131" i="1" s="1"/>
  <c r="W131" i="1"/>
  <c r="X155" i="1"/>
  <c r="X157" i="1" s="1"/>
  <c r="W163" i="1"/>
  <c r="X160" i="1"/>
  <c r="X162" i="1" s="1"/>
  <c r="W169" i="1"/>
  <c r="W235" i="1"/>
  <c r="X247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X434" i="1"/>
  <c r="X436" i="1" s="1"/>
  <c r="W461" i="1"/>
  <c r="X459" i="1"/>
  <c r="X460" i="1" s="1"/>
  <c r="H472" i="1"/>
  <c r="F9" i="1"/>
  <c r="F10" i="1"/>
  <c r="X22" i="1"/>
  <c r="X23" i="1" s="1"/>
  <c r="X26" i="1"/>
  <c r="X32" i="1" s="1"/>
  <c r="W33" i="1"/>
  <c r="W37" i="1"/>
  <c r="W41" i="1"/>
  <c r="W45" i="1"/>
  <c r="W51" i="1"/>
  <c r="W466" i="1" s="1"/>
  <c r="X63" i="1"/>
  <c r="X80" i="1" s="1"/>
  <c r="X84" i="1"/>
  <c r="X90" i="1" s="1"/>
  <c r="X120" i="1"/>
  <c r="X124" i="1" s="1"/>
  <c r="X136" i="1"/>
  <c r="X139" i="1" s="1"/>
  <c r="W151" i="1"/>
  <c r="W152" i="1"/>
  <c r="W157" i="1"/>
  <c r="W162" i="1"/>
  <c r="X166" i="1"/>
  <c r="X227" i="1"/>
  <c r="X234" i="1" s="1"/>
  <c r="W248" i="1"/>
  <c r="L472" i="1"/>
  <c r="W265" i="1"/>
  <c r="X277" i="1"/>
  <c r="X280" i="1" s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464" i="1"/>
  <c r="W60" i="1"/>
  <c r="W140" i="1"/>
  <c r="W285" i="1"/>
  <c r="X283" i="1"/>
  <c r="X284" i="1" s="1"/>
  <c r="W327" i="1"/>
  <c r="W328" i="1"/>
  <c r="X325" i="1"/>
  <c r="X327" i="1" s="1"/>
  <c r="X410" i="1"/>
  <c r="W436" i="1"/>
  <c r="D472" i="1"/>
  <c r="X39" i="1"/>
  <c r="X40" i="1" s="1"/>
  <c r="X49" i="1"/>
  <c r="X51" i="1" s="1"/>
  <c r="E472" i="1"/>
  <c r="G472" i="1"/>
  <c r="X189" i="1"/>
  <c r="V466" i="1"/>
  <c r="W24" i="1"/>
  <c r="X169" i="1"/>
  <c r="W214" i="1"/>
  <c r="W240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W452" i="1"/>
  <c r="W451" i="1"/>
  <c r="T472" i="1"/>
  <c r="W457" i="1"/>
  <c r="X455" i="1"/>
  <c r="X456" i="1" s="1"/>
  <c r="W460" i="1"/>
  <c r="Q472" i="1"/>
  <c r="W225" i="1"/>
  <c r="W241" i="1"/>
  <c r="W254" i="1"/>
  <c r="W369" i="1"/>
  <c r="W392" i="1"/>
  <c r="W410" i="1"/>
  <c r="W447" i="1"/>
  <c r="X192" i="1"/>
  <c r="X194" i="1" s="1"/>
  <c r="X237" i="1"/>
  <c r="X240" i="1" s="1"/>
  <c r="X250" i="1"/>
  <c r="X253" i="1" s="1"/>
  <c r="X427" i="1"/>
  <c r="X429" i="1" s="1"/>
  <c r="X444" i="1"/>
  <c r="X446" i="1" s="1"/>
  <c r="X467" i="1" l="1"/>
  <c r="W462" i="1"/>
  <c r="W465" i="1"/>
</calcChain>
</file>

<file path=xl/sharedStrings.xml><?xml version="1.0" encoding="utf-8"?>
<sst xmlns="http://schemas.openxmlformats.org/spreadsheetml/2006/main" count="1938" uniqueCount="658">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</sst>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 t="s">
        <v>657</v>
      </c>
      <c r="I5" s="345"/>
      <c r="J5" s="345"/>
      <c r="K5" s="345"/>
      <c r="L5" s="346"/>
      <c r="N5" s="24" t="s">
        <v>10</v>
      </c>
      <c r="O5" s="536">
        <v>45248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Суббота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0.375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0</v>
      </c>
      <c r="W81" s="309">
        <f>IFERROR(SUM(W63:W79),"0")</f>
        <v>0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800</v>
      </c>
      <c r="W107" s="308">
        <f t="shared" si="6"/>
        <v>806.40000000000009</v>
      </c>
      <c r="X107" s="36">
        <f>IFERROR(IF(W107=0,"",ROUNDUP(W107/H107,0)*0.02175),"")</f>
        <v>2.0880000000000001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95.238095238095241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96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2.0880000000000001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800</v>
      </c>
      <c r="W117" s="309">
        <f>IFERROR(SUM(W106:W115),"0")</f>
        <v>806.40000000000009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0</v>
      </c>
      <c r="W301" s="309">
        <f>IFERROR(W293/H293,"0")+IFERROR(W294/H294,"0")+IFERROR(W295/H295,"0")+IFERROR(W296/H296,"0")+IFERROR(W297/H297,"0")+IFERROR(W298/H298,"0")+IFERROR(W299/H299,"0")+IFERROR(W300/H300,"0")</f>
        <v>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0</v>
      </c>
      <c r="W302" s="309">
        <f>IFERROR(SUM(W293:W300),"0")</f>
        <v>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250</v>
      </c>
      <c r="W402" s="308">
        <f t="shared" si="18"/>
        <v>253.44</v>
      </c>
      <c r="X402" s="36">
        <f>IFERROR(IF(W402=0,"",ROUNDUP(W402/H402,0)*0.01196),"")</f>
        <v>0.57408000000000003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47.348484848484844</v>
      </c>
      <c r="W410" s="309">
        <f>IFERROR(W401/H401,"0")+IFERROR(W402/H402,"0")+IFERROR(W403/H403,"0")+IFERROR(W404/H404,"0")+IFERROR(W405/H405,"0")+IFERROR(W406/H406,"0")+IFERROR(W407/H407,"0")+IFERROR(W408/H408,"0")+IFERROR(W409/H409,"0")</f>
        <v>48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0.57408000000000003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250</v>
      </c>
      <c r="W411" s="309">
        <f>IFERROR(SUM(W401:W409),"0")</f>
        <v>253.44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1050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1059.8400000000001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1120.7597402597403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1131.2640000000001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1195.7597402597403</v>
      </c>
      <c r="W465" s="309">
        <f>GrossWeightTotalR+PalletQtyTotalR*25</f>
        <v>1206.2640000000001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142.58658008658008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144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2.66208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806.40000000000009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253.44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