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1" i="1"/>
  <c r="V451" i="1"/>
  <c r="V450" i="1"/>
  <c r="X449" i="1"/>
  <c r="W449" i="1"/>
  <c r="W448" i="1"/>
  <c r="W446" i="1"/>
  <c r="V446" i="1"/>
  <c r="V445" i="1"/>
  <c r="W444" i="1"/>
  <c r="X444" i="1" s="1"/>
  <c r="X443" i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W433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Q477" i="1" s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X297" i="1"/>
  <c r="X301" i="1" s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W265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X246" i="1"/>
  <c r="W246" i="1"/>
  <c r="W249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X172" i="1"/>
  <c r="W172" i="1"/>
  <c r="W189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W170" i="1" s="1"/>
  <c r="N165" i="1"/>
  <c r="V163" i="1"/>
  <c r="X162" i="1"/>
  <c r="V162" i="1"/>
  <c r="X161" i="1"/>
  <c r="W161" i="1"/>
  <c r="N161" i="1"/>
  <c r="X160" i="1"/>
  <c r="W160" i="1"/>
  <c r="W162" i="1" s="1"/>
  <c r="V158" i="1"/>
  <c r="V157" i="1"/>
  <c r="W156" i="1"/>
  <c r="X156" i="1" s="1"/>
  <c r="X157" i="1" s="1"/>
  <c r="N156" i="1"/>
  <c r="X155" i="1"/>
  <c r="W155" i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X145" i="1"/>
  <c r="W145" i="1"/>
  <c r="N145" i="1"/>
  <c r="W144" i="1"/>
  <c r="W152" i="1" s="1"/>
  <c r="N144" i="1"/>
  <c r="X143" i="1"/>
  <c r="W143" i="1"/>
  <c r="H477" i="1" s="1"/>
  <c r="N143" i="1"/>
  <c r="V140" i="1"/>
  <c r="W139" i="1"/>
  <c r="V139" i="1"/>
  <c r="X138" i="1"/>
  <c r="W138" i="1"/>
  <c r="N138" i="1"/>
  <c r="X137" i="1"/>
  <c r="W137" i="1"/>
  <c r="N137" i="1"/>
  <c r="X136" i="1"/>
  <c r="X139" i="1" s="1"/>
  <c r="W136" i="1"/>
  <c r="G477" i="1" s="1"/>
  <c r="N136" i="1"/>
  <c r="V132" i="1"/>
  <c r="V131" i="1"/>
  <c r="X130" i="1"/>
  <c r="W130" i="1"/>
  <c r="N130" i="1"/>
  <c r="W129" i="1"/>
  <c r="W131" i="1" s="1"/>
  <c r="N129" i="1"/>
  <c r="X128" i="1"/>
  <c r="W128" i="1"/>
  <c r="V125" i="1"/>
  <c r="V124" i="1"/>
  <c r="X123" i="1"/>
  <c r="W123" i="1"/>
  <c r="W122" i="1"/>
  <c r="X122" i="1" s="1"/>
  <c r="N122" i="1"/>
  <c r="X121" i="1"/>
  <c r="W121" i="1"/>
  <c r="X120" i="1"/>
  <c r="W120" i="1"/>
  <c r="N120" i="1"/>
  <c r="W119" i="1"/>
  <c r="W124" i="1" s="1"/>
  <c r="N119" i="1"/>
  <c r="V117" i="1"/>
  <c r="V116" i="1"/>
  <c r="W115" i="1"/>
  <c r="X115" i="1" s="1"/>
  <c r="X114" i="1"/>
  <c r="W114" i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X107" i="1"/>
  <c r="W107" i="1"/>
  <c r="W106" i="1"/>
  <c r="W116" i="1" s="1"/>
  <c r="V104" i="1"/>
  <c r="V103" i="1"/>
  <c r="X102" i="1"/>
  <c r="W102" i="1"/>
  <c r="X101" i="1"/>
  <c r="W101" i="1"/>
  <c r="X100" i="1"/>
  <c r="W100" i="1"/>
  <c r="N100" i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0" i="1" s="1"/>
  <c r="N84" i="1"/>
  <c r="X83" i="1"/>
  <c r="W83" i="1"/>
  <c r="V81" i="1"/>
  <c r="V80" i="1"/>
  <c r="X79" i="1"/>
  <c r="W79" i="1"/>
  <c r="N79" i="1"/>
  <c r="X78" i="1"/>
  <c r="W78" i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W81" i="1" s="1"/>
  <c r="X63" i="1"/>
  <c r="W63" i="1"/>
  <c r="W80" i="1" s="1"/>
  <c r="V60" i="1"/>
  <c r="V59" i="1"/>
  <c r="X58" i="1"/>
  <c r="W58" i="1"/>
  <c r="X57" i="1"/>
  <c r="W57" i="1"/>
  <c r="N57" i="1"/>
  <c r="X56" i="1"/>
  <c r="W56" i="1"/>
  <c r="W55" i="1"/>
  <c r="W59" i="1" s="1"/>
  <c r="N55" i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3" i="1" s="1"/>
  <c r="N28" i="1"/>
  <c r="X27" i="1"/>
  <c r="W27" i="1"/>
  <c r="N27" i="1"/>
  <c r="X26" i="1"/>
  <c r="W26" i="1"/>
  <c r="N26" i="1"/>
  <c r="W24" i="1"/>
  <c r="V24" i="1"/>
  <c r="V467" i="1" s="1"/>
  <c r="V23" i="1"/>
  <c r="V471" i="1" s="1"/>
  <c r="X22" i="1"/>
  <c r="X23" i="1" s="1"/>
  <c r="W22" i="1"/>
  <c r="W23" i="1" s="1"/>
  <c r="N22" i="1"/>
  <c r="H10" i="1"/>
  <c r="H9" i="1"/>
  <c r="F9" i="1"/>
  <c r="A9" i="1"/>
  <c r="F10" i="1" s="1"/>
  <c r="D7" i="1"/>
  <c r="O6" i="1"/>
  <c r="N2" i="1"/>
  <c r="X189" i="1" l="1"/>
  <c r="W32" i="1"/>
  <c r="W471" i="1" s="1"/>
  <c r="W125" i="1"/>
  <c r="W213" i="1"/>
  <c r="D477" i="1"/>
  <c r="J9" i="1"/>
  <c r="X28" i="1"/>
  <c r="X32" i="1" s="1"/>
  <c r="C477" i="1"/>
  <c r="X50" i="1"/>
  <c r="X51" i="1" s="1"/>
  <c r="X55" i="1"/>
  <c r="X59" i="1" s="1"/>
  <c r="W60" i="1"/>
  <c r="X64" i="1"/>
  <c r="X80" i="1" s="1"/>
  <c r="X84" i="1"/>
  <c r="X90" i="1" s="1"/>
  <c r="X93" i="1"/>
  <c r="X103" i="1" s="1"/>
  <c r="X106" i="1"/>
  <c r="X116" i="1" s="1"/>
  <c r="X119" i="1"/>
  <c r="X124" i="1" s="1"/>
  <c r="F477" i="1"/>
  <c r="X129" i="1"/>
  <c r="X131" i="1" s="1"/>
  <c r="W132" i="1"/>
  <c r="X144" i="1"/>
  <c r="W151" i="1"/>
  <c r="I477" i="1"/>
  <c r="W158" i="1"/>
  <c r="X165" i="1"/>
  <c r="X169" i="1" s="1"/>
  <c r="W225" i="1"/>
  <c r="X248" i="1"/>
  <c r="X25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X429" i="1"/>
  <c r="X433" i="1" s="1"/>
  <c r="W434" i="1"/>
  <c r="W450" i="1"/>
  <c r="X448" i="1"/>
  <c r="X450" i="1" s="1"/>
  <c r="W461" i="1"/>
  <c r="W460" i="1"/>
  <c r="T477" i="1"/>
  <c r="W466" i="1"/>
  <c r="X464" i="1"/>
  <c r="X465" i="1" s="1"/>
  <c r="W103" i="1"/>
  <c r="W374" i="1"/>
  <c r="X372" i="1"/>
  <c r="X373" i="1" s="1"/>
  <c r="W380" i="1"/>
  <c r="A10" i="1"/>
  <c r="B477" i="1"/>
  <c r="W468" i="1"/>
  <c r="W52" i="1"/>
  <c r="E477" i="1"/>
  <c r="W91" i="1"/>
  <c r="W117" i="1"/>
  <c r="W467" i="1" s="1"/>
  <c r="X151" i="1"/>
  <c r="W157" i="1"/>
  <c r="W163" i="1"/>
  <c r="W194" i="1"/>
  <c r="W195" i="1"/>
  <c r="X192" i="1"/>
  <c r="X194" i="1" s="1"/>
  <c r="J477" i="1"/>
  <c r="W214" i="1"/>
  <c r="X224" i="1"/>
  <c r="W254" i="1"/>
  <c r="L477" i="1"/>
  <c r="X258" i="1"/>
  <c r="X265" i="1" s="1"/>
  <c r="W373" i="1"/>
  <c r="X380" i="1"/>
  <c r="X419" i="1"/>
  <c r="S477" i="1"/>
  <c r="W445" i="1"/>
  <c r="W469" i="1"/>
  <c r="W140" i="1"/>
  <c r="W169" i="1"/>
  <c r="W190" i="1"/>
  <c r="X213" i="1"/>
  <c r="W237" i="1"/>
  <c r="W236" i="1"/>
  <c r="W242" i="1"/>
  <c r="X239" i="1"/>
  <c r="X242" i="1" s="1"/>
  <c r="W255" i="1"/>
  <c r="W276" i="1"/>
  <c r="X274" i="1"/>
  <c r="X275" i="1" s="1"/>
  <c r="W288" i="1"/>
  <c r="W289" i="1"/>
  <c r="W316" i="1"/>
  <c r="X314" i="1"/>
  <c r="X315" i="1" s="1"/>
  <c r="W336" i="1"/>
  <c r="P477" i="1"/>
  <c r="W362" i="1"/>
  <c r="W363" i="1"/>
  <c r="X349" i="1"/>
  <c r="X362" i="1" s="1"/>
  <c r="W385" i="1"/>
  <c r="X383" i="1"/>
  <c r="X385" i="1" s="1"/>
  <c r="X401" i="1"/>
  <c r="X445" i="1"/>
  <c r="W455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X472" i="1" l="1"/>
  <c r="W470" i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<sst xmlns="http://schemas.openxmlformats.org/spreadsheetml/2006/main" count="1993" uniqueCount="686">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</sst>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 t="s">
        <v>685</v>
      </c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0.66666666666666663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0</v>
      </c>
      <c r="W117" s="314">
        <f>IFERROR(SUM(W106:W115),"0")</f>
        <v>0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0</v>
      </c>
      <c r="W194" s="314">
        <f>IFERROR(W192/H192,"0")+IFERROR(W193/H193,"0")</f>
        <v>0</v>
      </c>
      <c r="X194" s="314">
        <f>IFERROR(IF(X192="",0,X192),"0")+IFERROR(IF(X193="",0,X193),"0")</f>
        <v>0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0</v>
      </c>
      <c r="W195" s="314">
        <f>IFERROR(SUM(W192:W193),"0")</f>
        <v>0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1000</v>
      </c>
      <c r="W293" s="313">
        <f t="shared" ref="W293:W300" si="14">IFERROR(IF(V293="",0,CEILING((V293/$H293),1)*$H293),"")</f>
        <v>1005</v>
      </c>
      <c r="X293" s="36">
        <f>IFERROR(IF(W293=0,"",ROUNDUP(W293/H293,0)*0.02175),"")</f>
        <v>1.4572499999999999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1000</v>
      </c>
      <c r="W295" s="313">
        <f t="shared" si="14"/>
        <v>1005</v>
      </c>
      <c r="X295" s="36">
        <f>IFERROR(IF(W295=0,"",ROUNDUP(W295/H295,0)*0.02175),"")</f>
        <v>1.4572499999999999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600</v>
      </c>
      <c r="W297" s="313">
        <f t="shared" si="14"/>
        <v>600</v>
      </c>
      <c r="X297" s="36">
        <f>IFERROR(IF(W297=0,"",ROUNDUP(W297/H297,0)*0.02175),"")</f>
        <v>0.86999999999999988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173.33333333333334</v>
      </c>
      <c r="W301" s="314">
        <f>IFERROR(W293/H293,"0")+IFERROR(W294/H294,"0")+IFERROR(W295/H295,"0")+IFERROR(W296/H296,"0")+IFERROR(W297/H297,"0")+IFERROR(W298/H298,"0")+IFERROR(W299/H299,"0")+IFERROR(W300/H300,"0")</f>
        <v>174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3.7844999999999995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2600</v>
      </c>
      <c r="W302" s="314">
        <f>IFERROR(SUM(W293:W300),"0")</f>
        <v>2610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800</v>
      </c>
      <c r="W304" s="313">
        <f>IFERROR(IF(V304="",0,CEILING((V304/$H304),1)*$H304),"")</f>
        <v>810</v>
      </c>
      <c r="X304" s="36">
        <f>IFERROR(IF(W304=0,"",ROUNDUP(W304/H304,0)*0.02175),"")</f>
        <v>1.1744999999999999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53.333333333333336</v>
      </c>
      <c r="W307" s="314">
        <f>IFERROR(W304/H304,"0")+IFERROR(W305/H305,"0")+IFERROR(W306/H306,"0")</f>
        <v>54</v>
      </c>
      <c r="X307" s="314">
        <f>IFERROR(IF(X304="",0,X304),"0")+IFERROR(IF(X305="",0,X305),"0")+IFERROR(IF(X306="",0,X306),"0")</f>
        <v>1.1744999999999999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800</v>
      </c>
      <c r="W308" s="314">
        <f>IFERROR(SUM(W304:W306),"0")</f>
        <v>810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3400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3420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3508.7999999999997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3529.4400000000005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5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5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3633.7999999999997</v>
      </c>
      <c r="W470" s="314">
        <f>GrossWeightTotalR+PalletQtyTotalR*25</f>
        <v>3654.4400000000005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226.66666666666669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228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4.9589999999999996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3420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0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