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W451" i="1" s="1"/>
  <c r="V446" i="1"/>
  <c r="W445" i="1"/>
  <c r="V445" i="1"/>
  <c r="X444" i="1"/>
  <c r="W444" i="1"/>
  <c r="X443" i="1"/>
  <c r="X445" i="1" s="1"/>
  <c r="W443" i="1"/>
  <c r="W446" i="1" s="1"/>
  <c r="V439" i="1"/>
  <c r="V438" i="1"/>
  <c r="W437" i="1"/>
  <c r="X437" i="1" s="1"/>
  <c r="N437" i="1"/>
  <c r="X436" i="1"/>
  <c r="X438" i="1" s="1"/>
  <c r="W436" i="1"/>
  <c r="N436" i="1"/>
  <c r="V434" i="1"/>
  <c r="W433" i="1"/>
  <c r="V433" i="1"/>
  <c r="X432" i="1"/>
  <c r="W432" i="1"/>
  <c r="X431" i="1"/>
  <c r="W431" i="1"/>
  <c r="X430" i="1"/>
  <c r="W430" i="1"/>
  <c r="X429" i="1"/>
  <c r="W429" i="1"/>
  <c r="N429" i="1"/>
  <c r="W428" i="1"/>
  <c r="X428" i="1" s="1"/>
  <c r="N428" i="1"/>
  <c r="X427" i="1"/>
  <c r="W427" i="1"/>
  <c r="W434" i="1" s="1"/>
  <c r="N427" i="1"/>
  <c r="V425" i="1"/>
  <c r="V424" i="1"/>
  <c r="X423" i="1"/>
  <c r="W423" i="1"/>
  <c r="N423" i="1"/>
  <c r="W422" i="1"/>
  <c r="W424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X401" i="1" s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W386" i="1" s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X369" i="1" s="1"/>
  <c r="W367" i="1"/>
  <c r="N367" i="1"/>
  <c r="W366" i="1"/>
  <c r="X366" i="1" s="1"/>
  <c r="N366" i="1"/>
  <c r="X365" i="1"/>
  <c r="W365" i="1"/>
  <c r="W369" i="1" s="1"/>
  <c r="N365" i="1"/>
  <c r="V363" i="1"/>
  <c r="V362" i="1"/>
  <c r="X361" i="1"/>
  <c r="W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X344" i="1"/>
  <c r="X346" i="1" s="1"/>
  <c r="W344" i="1"/>
  <c r="P477" i="1" s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W331" i="1"/>
  <c r="N331" i="1"/>
  <c r="V329" i="1"/>
  <c r="V328" i="1"/>
  <c r="W327" i="1"/>
  <c r="X327" i="1" s="1"/>
  <c r="N327" i="1"/>
  <c r="X326" i="1"/>
  <c r="X328" i="1" s="1"/>
  <c r="W326" i="1"/>
  <c r="W328" i="1" s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X305" i="1"/>
  <c r="W305" i="1"/>
  <c r="X304" i="1"/>
  <c r="X307" i="1" s="1"/>
  <c r="W304" i="1"/>
  <c r="N304" i="1"/>
  <c r="V302" i="1"/>
  <c r="V301" i="1"/>
  <c r="X300" i="1"/>
  <c r="W300" i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W294" i="1"/>
  <c r="W301" i="1" s="1"/>
  <c r="N294" i="1"/>
  <c r="X293" i="1"/>
  <c r="W293" i="1"/>
  <c r="N293" i="1"/>
  <c r="V289" i="1"/>
  <c r="W288" i="1"/>
  <c r="V288" i="1"/>
  <c r="X287" i="1"/>
  <c r="X288" i="1" s="1"/>
  <c r="W287" i="1"/>
  <c r="W289" i="1" s="1"/>
  <c r="N287" i="1"/>
  <c r="V285" i="1"/>
  <c r="W284" i="1"/>
  <c r="V284" i="1"/>
  <c r="X283" i="1"/>
  <c r="X284" i="1" s="1"/>
  <c r="W283" i="1"/>
  <c r="W285" i="1" s="1"/>
  <c r="N283" i="1"/>
  <c r="V281" i="1"/>
  <c r="V280" i="1"/>
  <c r="X279" i="1"/>
  <c r="W279" i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W248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W237" i="1" s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X224" i="1" s="1"/>
  <c r="W220" i="1"/>
  <c r="N220" i="1"/>
  <c r="V218" i="1"/>
  <c r="W217" i="1"/>
  <c r="V217" i="1"/>
  <c r="X216" i="1"/>
  <c r="X217" i="1" s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W172" i="1"/>
  <c r="W190" i="1" s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W161" i="1"/>
  <c r="X161" i="1" s="1"/>
  <c r="N161" i="1"/>
  <c r="X160" i="1"/>
  <c r="X162" i="1" s="1"/>
  <c r="W160" i="1"/>
  <c r="W162" i="1" s="1"/>
  <c r="V158" i="1"/>
  <c r="V157" i="1"/>
  <c r="X156" i="1"/>
  <c r="W156" i="1"/>
  <c r="N156" i="1"/>
  <c r="W155" i="1"/>
  <c r="I477" i="1" s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H477" i="1" s="1"/>
  <c r="N143" i="1"/>
  <c r="V140" i="1"/>
  <c r="V139" i="1"/>
  <c r="W138" i="1"/>
  <c r="X138" i="1" s="1"/>
  <c r="N138" i="1"/>
  <c r="X137" i="1"/>
  <c r="W137" i="1"/>
  <c r="N137" i="1"/>
  <c r="W136" i="1"/>
  <c r="G477" i="1" s="1"/>
  <c r="N136" i="1"/>
  <c r="V132" i="1"/>
  <c r="V131" i="1"/>
  <c r="W130" i="1"/>
  <c r="X130" i="1" s="1"/>
  <c r="N130" i="1"/>
  <c r="X129" i="1"/>
  <c r="W129" i="1"/>
  <c r="N129" i="1"/>
  <c r="W128" i="1"/>
  <c r="F477" i="1" s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X119" i="1"/>
  <c r="W119" i="1"/>
  <c r="W125" i="1" s="1"/>
  <c r="N119" i="1"/>
  <c r="V117" i="1"/>
  <c r="V116" i="1"/>
  <c r="X115" i="1"/>
  <c r="W115" i="1"/>
  <c r="X114" i="1"/>
  <c r="W114" i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X116" i="1" s="1"/>
  <c r="W106" i="1"/>
  <c r="W117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X80" i="1" s="1"/>
  <c r="W63" i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7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32" i="1" l="1"/>
  <c r="X59" i="1"/>
  <c r="X103" i="1"/>
  <c r="X124" i="1"/>
  <c r="X189" i="1"/>
  <c r="F9" i="1"/>
  <c r="J9" i="1"/>
  <c r="F10" i="1"/>
  <c r="W33" i="1"/>
  <c r="W37" i="1"/>
  <c r="W41" i="1"/>
  <c r="W45" i="1"/>
  <c r="W51" i="1"/>
  <c r="W60" i="1"/>
  <c r="W80" i="1"/>
  <c r="W90" i="1"/>
  <c r="W104" i="1"/>
  <c r="W116" i="1"/>
  <c r="W124" i="1"/>
  <c r="W132" i="1"/>
  <c r="W140" i="1"/>
  <c r="W151" i="1"/>
  <c r="X155" i="1"/>
  <c r="X157" i="1" s="1"/>
  <c r="W158" i="1"/>
  <c r="W163" i="1"/>
  <c r="W169" i="1"/>
  <c r="W189" i="1"/>
  <c r="W195" i="1"/>
  <c r="J477" i="1"/>
  <c r="W214" i="1"/>
  <c r="W213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0" i="1"/>
  <c r="W281" i="1"/>
  <c r="X278" i="1"/>
  <c r="X280" i="1" s="1"/>
  <c r="H9" i="1"/>
  <c r="B477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W471" i="1" s="1"/>
  <c r="E477" i="1"/>
  <c r="W81" i="1"/>
  <c r="X83" i="1"/>
  <c r="X90" i="1" s="1"/>
  <c r="X128" i="1"/>
  <c r="X131" i="1" s="1"/>
  <c r="W131" i="1"/>
  <c r="X136" i="1"/>
  <c r="X139" i="1" s="1"/>
  <c r="W139" i="1"/>
  <c r="X143" i="1"/>
  <c r="X151" i="1" s="1"/>
  <c r="W152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N477" i="1"/>
  <c r="X294" i="1"/>
  <c r="X301" i="1" s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70" i="1"/>
  <c r="W373" i="1"/>
  <c r="X372" i="1"/>
  <c r="X373" i="1" s="1"/>
  <c r="W374" i="1"/>
  <c r="W385" i="1"/>
  <c r="X383" i="1"/>
  <c r="X385" i="1" s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39" i="1"/>
  <c r="W450" i="1"/>
  <c r="X448" i="1"/>
  <c r="X450" i="1" s="1"/>
  <c r="W461" i="1"/>
  <c r="T477" i="1"/>
  <c r="W465" i="1"/>
  <c r="X464" i="1"/>
  <c r="X465" i="1" s="1"/>
  <c r="W466" i="1"/>
  <c r="O477" i="1"/>
  <c r="S477" i="1"/>
  <c r="W346" i="1"/>
  <c r="X472" i="1" l="1"/>
  <c r="W467" i="1"/>
  <c r="W470" i="1"/>
</calcChain>
</file>

<file path=xl/sharedStrings.xml><?xml version="1.0" encoding="utf-8"?>
<sst xmlns="http://schemas.openxmlformats.org/spreadsheetml/2006/main" count="1992" uniqueCount="685">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</sst>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17"/>
      <c r="F1" s="317"/>
      <c r="G1" s="12" t="s">
        <v>1</v>
      </c>
      <c r="H1" s="449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2" t="s">
        <v>8</v>
      </c>
      <c r="B5" s="351"/>
      <c r="C5" s="352"/>
      <c r="D5" s="576"/>
      <c r="E5" s="577"/>
      <c r="F5" s="387" t="s">
        <v>9</v>
      </c>
      <c r="G5" s="352"/>
      <c r="H5" s="576"/>
      <c r="I5" s="624"/>
      <c r="J5" s="624"/>
      <c r="K5" s="624"/>
      <c r="L5" s="577"/>
      <c r="N5" s="24" t="s">
        <v>10</v>
      </c>
      <c r="O5" s="366">
        <v>45257</v>
      </c>
      <c r="P5" s="367"/>
      <c r="R5" s="356" t="s">
        <v>11</v>
      </c>
      <c r="S5" s="357"/>
      <c r="T5" s="507" t="s">
        <v>12</v>
      </c>
      <c r="U5" s="367"/>
      <c r="Z5" s="51"/>
      <c r="AA5" s="51"/>
      <c r="AB5" s="51"/>
    </row>
    <row r="6" spans="1:29" s="310" customFormat="1" ht="24" customHeight="1" x14ac:dyDescent="0.2">
      <c r="A6" s="532" t="s">
        <v>13</v>
      </c>
      <c r="B6" s="351"/>
      <c r="C6" s="352"/>
      <c r="D6" s="414" t="s">
        <v>14</v>
      </c>
      <c r="E6" s="415"/>
      <c r="F6" s="415"/>
      <c r="G6" s="415"/>
      <c r="H6" s="415"/>
      <c r="I6" s="415"/>
      <c r="J6" s="415"/>
      <c r="K6" s="415"/>
      <c r="L6" s="367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Понедельник</v>
      </c>
      <c r="P6" s="323"/>
      <c r="R6" s="602" t="s">
        <v>16</v>
      </c>
      <c r="S6" s="357"/>
      <c r="T6" s="510" t="s">
        <v>17</v>
      </c>
      <c r="U6" s="511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55"/>
      <c r="N7" s="24"/>
      <c r="O7" s="42"/>
      <c r="P7" s="42"/>
      <c r="R7" s="319"/>
      <c r="S7" s="357"/>
      <c r="T7" s="512"/>
      <c r="U7" s="513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404">
        <v>0.45833333333333331</v>
      </c>
      <c r="P8" s="367"/>
      <c r="R8" s="319"/>
      <c r="S8" s="357"/>
      <c r="T8" s="512"/>
      <c r="U8" s="513"/>
      <c r="Z8" s="51"/>
      <c r="AA8" s="51"/>
      <c r="AB8" s="51"/>
    </row>
    <row r="9" spans="1:29" s="310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2"/>
      <c r="E9" s="35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6"/>
      <c r="P9" s="367"/>
      <c r="R9" s="319"/>
      <c r="S9" s="357"/>
      <c r="T9" s="514"/>
      <c r="U9" s="51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2"/>
      <c r="E10" s="35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3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67"/>
      <c r="S10" s="24" t="s">
        <v>22</v>
      </c>
      <c r="T10" s="632" t="s">
        <v>23</v>
      </c>
      <c r="U10" s="511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7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54"/>
      <c r="P12" s="455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40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17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8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2"/>
      <c r="P17" s="562"/>
      <c r="Q17" s="562"/>
      <c r="R17" s="325"/>
      <c r="S17" s="353" t="s">
        <v>48</v>
      </c>
      <c r="T17" s="352"/>
      <c r="U17" s="324" t="s">
        <v>49</v>
      </c>
      <c r="V17" s="324" t="s">
        <v>50</v>
      </c>
      <c r="W17" s="617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2"/>
      <c r="AC17" s="613"/>
      <c r="AD17" s="544"/>
      <c r="BA17" s="605" t="s">
        <v>56</v>
      </c>
    </row>
    <row r="18" spans="1:53" ht="14.25" customHeight="1" x14ac:dyDescent="0.2">
      <c r="A18" s="332"/>
      <c r="B18" s="332"/>
      <c r="C18" s="332"/>
      <c r="D18" s="326"/>
      <c r="E18" s="327"/>
      <c r="F18" s="332"/>
      <c r="G18" s="332"/>
      <c r="H18" s="332"/>
      <c r="I18" s="332"/>
      <c r="J18" s="332"/>
      <c r="K18" s="332"/>
      <c r="L18" s="332"/>
      <c r="M18" s="332"/>
      <c r="N18" s="326"/>
      <c r="O18" s="563"/>
      <c r="P18" s="563"/>
      <c r="Q18" s="563"/>
      <c r="R18" s="327"/>
      <c r="S18" s="309" t="s">
        <v>57</v>
      </c>
      <c r="T18" s="309" t="s">
        <v>58</v>
      </c>
      <c r="U18" s="332"/>
      <c r="V18" s="332"/>
      <c r="W18" s="618"/>
      <c r="X18" s="332"/>
      <c r="Y18" s="339"/>
      <c r="Z18" s="339"/>
      <c r="AA18" s="614"/>
      <c r="AB18" s="615"/>
      <c r="AC18" s="616"/>
      <c r="AD18" s="545"/>
      <c r="BA18" s="319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33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5" t="s">
        <v>93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33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33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1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4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33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0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3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9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1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0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498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3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3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8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3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28">
        <v>4607091385731</v>
      </c>
      <c r="E111" s="323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444" t="s">
        <v>209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28">
        <v>4680115880214</v>
      </c>
      <c r="E112" s="323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627" t="s">
        <v>212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28">
        <v>4680115880894</v>
      </c>
      <c r="E113" s="323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608" t="s">
        <v>215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28">
        <v>4607091385427</v>
      </c>
      <c r="E114" s="323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28">
        <v>4680115882645</v>
      </c>
      <c r="E115" s="323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220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34" t="s">
        <v>66</v>
      </c>
      <c r="O116" s="335"/>
      <c r="P116" s="335"/>
      <c r="Q116" s="335"/>
      <c r="R116" s="335"/>
      <c r="S116" s="335"/>
      <c r="T116" s="336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3" t="s">
        <v>221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28">
        <v>4607091383065</v>
      </c>
      <c r="E119" s="323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2"/>
      <c r="P119" s="322"/>
      <c r="Q119" s="322"/>
      <c r="R119" s="323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28">
        <v>4680115881532</v>
      </c>
      <c r="E120" s="323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28">
        <v>4680115882652</v>
      </c>
      <c r="E121" s="323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228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28">
        <v>4680115880238</v>
      </c>
      <c r="E122" s="323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28">
        <v>4680115881464</v>
      </c>
      <c r="E123" s="323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8" t="s">
        <v>233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34" t="s">
        <v>66</v>
      </c>
      <c r="O124" s="335"/>
      <c r="P124" s="335"/>
      <c r="Q124" s="335"/>
      <c r="R124" s="335"/>
      <c r="S124" s="335"/>
      <c r="T124" s="336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40" t="s">
        <v>234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7"/>
      <c r="Z126" s="307"/>
    </row>
    <row r="127" spans="1:53" ht="14.25" customHeight="1" x14ac:dyDescent="0.25">
      <c r="A127" s="333" t="s">
        <v>68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28">
        <v>4607091385168</v>
      </c>
      <c r="E128" s="323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590" t="s">
        <v>237</v>
      </c>
      <c r="O128" s="322"/>
      <c r="P128" s="322"/>
      <c r="Q128" s="322"/>
      <c r="R128" s="323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28">
        <v>4607091383256</v>
      </c>
      <c r="E129" s="323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28">
        <v>4607091385748</v>
      </c>
      <c r="E130" s="323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34" t="s">
        <v>66</v>
      </c>
      <c r="O131" s="335"/>
      <c r="P131" s="335"/>
      <c r="Q131" s="335"/>
      <c r="R131" s="335"/>
      <c r="S131" s="335"/>
      <c r="T131" s="336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75" t="s">
        <v>242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48"/>
      <c r="Z133" s="48"/>
    </row>
    <row r="134" spans="1:53" ht="16.5" customHeight="1" x14ac:dyDescent="0.25">
      <c r="A134" s="340" t="s">
        <v>243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7"/>
      <c r="Z134" s="307"/>
    </row>
    <row r="135" spans="1:53" ht="14.25" customHeight="1" x14ac:dyDescent="0.25">
      <c r="A135" s="333" t="s">
        <v>103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28">
        <v>4607091383423</v>
      </c>
      <c r="E136" s="323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2"/>
      <c r="P136" s="322"/>
      <c r="Q136" s="322"/>
      <c r="R136" s="323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28">
        <v>4607091381405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28">
        <v>4607091386516</v>
      </c>
      <c r="E138" s="323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34" t="s">
        <v>66</v>
      </c>
      <c r="O139" s="335"/>
      <c r="P139" s="335"/>
      <c r="Q139" s="335"/>
      <c r="R139" s="335"/>
      <c r="S139" s="335"/>
      <c r="T139" s="336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40" t="s">
        <v>250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7"/>
      <c r="Z141" s="307"/>
    </row>
    <row r="142" spans="1:53" ht="14.25" customHeight="1" x14ac:dyDescent="0.25">
      <c r="A142" s="333" t="s">
        <v>60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28">
        <v>4680115880993</v>
      </c>
      <c r="E143" s="323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2"/>
      <c r="P143" s="322"/>
      <c r="Q143" s="322"/>
      <c r="R143" s="323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28">
        <v>4680115881761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28">
        <v>4680115881563</v>
      </c>
      <c r="E145" s="323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28">
        <v>4680115880986</v>
      </c>
      <c r="E146" s="323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28">
        <v>4680115880207</v>
      </c>
      <c r="E147" s="323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28">
        <v>4680115881785</v>
      </c>
      <c r="E148" s="323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28">
        <v>4680115881679</v>
      </c>
      <c r="E149" s="323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28">
        <v>4680115880191</v>
      </c>
      <c r="E150" s="323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34" t="s">
        <v>66</v>
      </c>
      <c r="O151" s="335"/>
      <c r="P151" s="335"/>
      <c r="Q151" s="335"/>
      <c r="R151" s="335"/>
      <c r="S151" s="335"/>
      <c r="T151" s="336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40" t="s">
        <v>267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customHeight="1" x14ac:dyDescent="0.25">
      <c r="A154" s="333" t="s">
        <v>103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28">
        <v>4680115881402</v>
      </c>
      <c r="E155" s="323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23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28">
        <v>4680115881396</v>
      </c>
      <c r="E156" s="323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34" t="s">
        <v>66</v>
      </c>
      <c r="O157" s="335"/>
      <c r="P157" s="335"/>
      <c r="Q157" s="335"/>
      <c r="R157" s="335"/>
      <c r="S157" s="335"/>
      <c r="T157" s="33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3" t="s">
        <v>95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28">
        <v>4680115882935</v>
      </c>
      <c r="E160" s="323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380" t="s">
        <v>274</v>
      </c>
      <c r="O160" s="322"/>
      <c r="P160" s="322"/>
      <c r="Q160" s="322"/>
      <c r="R160" s="323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28">
        <v>4680115880764</v>
      </c>
      <c r="E161" s="323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34" t="s">
        <v>66</v>
      </c>
      <c r="O162" s="335"/>
      <c r="P162" s="335"/>
      <c r="Q162" s="335"/>
      <c r="R162" s="335"/>
      <c r="S162" s="335"/>
      <c r="T162" s="33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3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28">
        <v>4680115882683</v>
      </c>
      <c r="E165" s="323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28">
        <v>4680115882690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28">
        <v>4680115882669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28">
        <v>4680115882676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34" t="s">
        <v>66</v>
      </c>
      <c r="O169" s="335"/>
      <c r="P169" s="335"/>
      <c r="Q169" s="335"/>
      <c r="R169" s="335"/>
      <c r="S169" s="335"/>
      <c r="T169" s="33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3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28">
        <v>4680115881556</v>
      </c>
      <c r="E172" s="323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23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28">
        <v>4680115880573</v>
      </c>
      <c r="E173" s="323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9" t="s">
        <v>289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28">
        <v>4680115881594</v>
      </c>
      <c r="E174" s="323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28">
        <v>4680115881587</v>
      </c>
      <c r="E175" s="323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5" t="s">
        <v>294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28">
        <v>4680115880962</v>
      </c>
      <c r="E176" s="323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28">
        <v>4680115881617</v>
      </c>
      <c r="E177" s="323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4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28">
        <v>4680115881228</v>
      </c>
      <c r="E178" s="323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20" t="s">
        <v>301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28">
        <v>4680115881037</v>
      </c>
      <c r="E179" s="323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2" t="s">
        <v>304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28">
        <v>4680115881211</v>
      </c>
      <c r="E180" s="323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28">
        <v>4680115881020</v>
      </c>
      <c r="E181" s="323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28">
        <v>4680115882195</v>
      </c>
      <c r="E182" s="323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28">
        <v>4680115882607</v>
      </c>
      <c r="E183" s="323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28">
        <v>4680115880092</v>
      </c>
      <c r="E184" s="323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28">
        <v>4680115880221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28">
        <v>4680115882942</v>
      </c>
      <c r="E186" s="323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28">
        <v>4680115880504</v>
      </c>
      <c r="E187" s="323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28">
        <v>4680115882164</v>
      </c>
      <c r="E188" s="323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34" t="s">
        <v>66</v>
      </c>
      <c r="O189" s="335"/>
      <c r="P189" s="335"/>
      <c r="Q189" s="335"/>
      <c r="R189" s="335"/>
      <c r="S189" s="335"/>
      <c r="T189" s="33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3" t="s">
        <v>221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8">
        <v>4680115880801</v>
      </c>
      <c r="E192" s="323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2"/>
      <c r="P192" s="322"/>
      <c r="Q192" s="322"/>
      <c r="R192" s="323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8">
        <v>4680115880818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34" t="s">
        <v>66</v>
      </c>
      <c r="O194" s="335"/>
      <c r="P194" s="335"/>
      <c r="Q194" s="335"/>
      <c r="R194" s="335"/>
      <c r="S194" s="335"/>
      <c r="T194" s="336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40" t="s">
        <v>327</v>
      </c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07"/>
      <c r="Z196" s="307"/>
    </row>
    <row r="197" spans="1:53" ht="14.25" customHeight="1" x14ac:dyDescent="0.25">
      <c r="A197" s="333" t="s">
        <v>103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28">
        <v>4607091387445</v>
      </c>
      <c r="E198" s="323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2"/>
      <c r="P198" s="322"/>
      <c r="Q198" s="322"/>
      <c r="R198" s="323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28">
        <v>4607091386004</v>
      </c>
      <c r="E199" s="323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28">
        <v>4607091386073</v>
      </c>
      <c r="E201" s="323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28">
        <v>4607091387322</v>
      </c>
      <c r="E202" s="323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28">
        <v>4607091387377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28">
        <v>4607091387353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28">
        <v>4607091386011</v>
      </c>
      <c r="E206" s="323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28">
        <v>4607091387308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28">
        <v>4607091387339</v>
      </c>
      <c r="E208" s="323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28">
        <v>4680115882638</v>
      </c>
      <c r="E209" s="323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28">
        <v>4680115881938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28">
        <v>4607091387346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28">
        <v>4607091389807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3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5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3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9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3" t="s">
        <v>221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3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0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2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3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33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6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1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3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33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3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6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3" t="s">
        <v>221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3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75" t="s">
        <v>438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33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1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0</v>
      </c>
      <c r="W301" s="314">
        <f>IFERROR(W293/H293,"0")+IFERROR(W294/H294,"0")+IFERROR(W295/H295,"0")+IFERROR(W296/H296,"0")+IFERROR(W297/H297,"0")+IFERROR(W298/H298,"0")+IFERROR(W299/H299,"0")+IFERROR(W300/H300,"0")</f>
        <v>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0</v>
      </c>
      <c r="W302" s="314">
        <f>IFERROR(SUM(W293:W300),"0")</f>
        <v>0</v>
      </c>
      <c r="X302" s="37"/>
      <c r="Y302" s="315"/>
      <c r="Z302" s="315"/>
    </row>
    <row r="303" spans="1:53" ht="14.25" customHeight="1" x14ac:dyDescent="0.25">
      <c r="A303" s="333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33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3" t="s">
        <v>221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33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3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4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3" t="s">
        <v>221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5" t="s">
        <v>488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33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3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648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3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3" t="s">
        <v>221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4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3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7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1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33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27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3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2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5" t="s">
        <v>575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33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2000</v>
      </c>
      <c r="W413" s="313">
        <f t="shared" si="18"/>
        <v>2001.1200000000001</v>
      </c>
      <c r="X413" s="36">
        <f>IFERROR(IF(W413=0,"",ROUNDUP(W413/H413,0)*0.01196),"")</f>
        <v>4.5328400000000002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378.78787878787875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379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4.5328400000000002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2000</v>
      </c>
      <c r="W420" s="314">
        <f>IFERROR(SUM(W410:W418),"0")</f>
        <v>2001.1200000000001</v>
      </c>
      <c r="X420" s="37"/>
      <c r="Y420" s="315"/>
      <c r="Z420" s="315"/>
    </row>
    <row r="421" spans="1:53" ht="14.25" customHeight="1" x14ac:dyDescent="0.25">
      <c r="A421" s="333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3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1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33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5" t="s">
        <v>617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33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64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3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3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522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8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5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496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5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33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8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593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7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2000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2001.1200000000001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7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2136.3636363636365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2137.56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7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4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4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7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2236.3636363636365</v>
      </c>
      <c r="W470" s="314">
        <f>GrossWeightTotalR+PalletQtyTotalR*25</f>
        <v>2237.56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7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378.78787878787875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379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7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4.5328400000000002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29" t="s">
        <v>93</v>
      </c>
      <c r="D474" s="330"/>
      <c r="E474" s="330"/>
      <c r="F474" s="331"/>
      <c r="G474" s="329" t="s">
        <v>242</v>
      </c>
      <c r="H474" s="330"/>
      <c r="I474" s="330"/>
      <c r="J474" s="330"/>
      <c r="K474" s="330"/>
      <c r="L474" s="330"/>
      <c r="M474" s="331"/>
      <c r="N474" s="329" t="s">
        <v>438</v>
      </c>
      <c r="O474" s="331"/>
      <c r="P474" s="329" t="s">
        <v>488</v>
      </c>
      <c r="Q474" s="331"/>
      <c r="R474" s="305" t="s">
        <v>575</v>
      </c>
      <c r="S474" s="329" t="s">
        <v>617</v>
      </c>
      <c r="T474" s="331"/>
      <c r="U474" s="306"/>
      <c r="Z474" s="52"/>
      <c r="AC474" s="306"/>
    </row>
    <row r="475" spans="1:29" ht="14.25" customHeight="1" thickTop="1" x14ac:dyDescent="0.2">
      <c r="A475" s="433" t="s">
        <v>655</v>
      </c>
      <c r="B475" s="329" t="s">
        <v>59</v>
      </c>
      <c r="C475" s="329" t="s">
        <v>94</v>
      </c>
      <c r="D475" s="329" t="s">
        <v>102</v>
      </c>
      <c r="E475" s="329" t="s">
        <v>93</v>
      </c>
      <c r="F475" s="329" t="s">
        <v>234</v>
      </c>
      <c r="G475" s="329" t="s">
        <v>243</v>
      </c>
      <c r="H475" s="329" t="s">
        <v>250</v>
      </c>
      <c r="I475" s="329" t="s">
        <v>267</v>
      </c>
      <c r="J475" s="329" t="s">
        <v>327</v>
      </c>
      <c r="K475" s="306"/>
      <c r="L475" s="329" t="s">
        <v>409</v>
      </c>
      <c r="M475" s="329" t="s">
        <v>427</v>
      </c>
      <c r="N475" s="329" t="s">
        <v>439</v>
      </c>
      <c r="O475" s="329" t="s">
        <v>465</v>
      </c>
      <c r="P475" s="329" t="s">
        <v>489</v>
      </c>
      <c r="Q475" s="329" t="s">
        <v>553</v>
      </c>
      <c r="R475" s="329" t="s">
        <v>575</v>
      </c>
      <c r="S475" s="329" t="s">
        <v>618</v>
      </c>
      <c r="T475" s="329" t="s">
        <v>643</v>
      </c>
      <c r="U475" s="306"/>
      <c r="Z475" s="52"/>
      <c r="AC475" s="306"/>
    </row>
    <row r="476" spans="1:29" ht="13.5" customHeight="1" thickBot="1" x14ac:dyDescent="0.25">
      <c r="A476" s="434"/>
      <c r="B476" s="349"/>
      <c r="C476" s="349"/>
      <c r="D476" s="349"/>
      <c r="E476" s="349"/>
      <c r="F476" s="349"/>
      <c r="G476" s="349"/>
      <c r="H476" s="349"/>
      <c r="I476" s="349"/>
      <c r="J476" s="349"/>
      <c r="K476" s="306"/>
      <c r="L476" s="349"/>
      <c r="M476" s="349"/>
      <c r="N476" s="349"/>
      <c r="O476" s="349"/>
      <c r="P476" s="349"/>
      <c r="Q476" s="349"/>
      <c r="R476" s="349"/>
      <c r="S476" s="349"/>
      <c r="T476" s="349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2001.1200000000001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N260:R260"/>
    <mergeCell ref="D399:E399"/>
    <mergeCell ref="N450:T450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D423:E423"/>
    <mergeCell ref="D174:E17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N199:R199"/>
    <mergeCell ref="D71:E71"/>
    <mergeCell ref="N186:R18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N369:T369"/>
    <mergeCell ref="N225:T225"/>
    <mergeCell ref="N137:R137"/>
    <mergeCell ref="D180:E180"/>
    <mergeCell ref="A127:X127"/>
    <mergeCell ref="N224:T224"/>
    <mergeCell ref="W17:W18"/>
    <mergeCell ref="N28:R28"/>
    <mergeCell ref="D332:E332"/>
    <mergeCell ref="N24:T24"/>
    <mergeCell ref="N329:T329"/>
    <mergeCell ref="A151:M152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145:R145"/>
    <mergeCell ref="N372:R372"/>
    <mergeCell ref="N310:R310"/>
    <mergeCell ref="D475:D476"/>
    <mergeCell ref="N383:R383"/>
    <mergeCell ref="F475:F476"/>
    <mergeCell ref="A463:X463"/>
    <mergeCell ref="C475:C476"/>
    <mergeCell ref="D390:E390"/>
    <mergeCell ref="E475:E476"/>
    <mergeCell ref="N436:R43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N74:R74"/>
    <mergeCell ref="A435:X435"/>
    <mergeCell ref="N399:R399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A244:X244"/>
    <mergeCell ref="D156:E156"/>
    <mergeCell ref="D327:E327"/>
    <mergeCell ref="N37:T37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D43:E43"/>
    <mergeCell ref="N29:R29"/>
    <mergeCell ref="N200:R200"/>
    <mergeCell ref="N229:R229"/>
    <mergeCell ref="N76:R76"/>
    <mergeCell ref="D352:E352"/>
    <mergeCell ref="A342:X342"/>
    <mergeCell ref="A62:X62"/>
    <mergeCell ref="D106:E106"/>
    <mergeCell ref="D93:E93"/>
    <mergeCell ref="D264:E264"/>
    <mergeCell ref="D220:E220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A403:X403"/>
    <mergeCell ref="N385:T385"/>
    <mergeCell ref="D396:E396"/>
    <mergeCell ref="D414:E414"/>
    <mergeCell ref="A424:M425"/>
    <mergeCell ref="D398:E398"/>
    <mergeCell ref="D416:E416"/>
    <mergeCell ref="N370:T370"/>
    <mergeCell ref="A265:M26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A42:X42"/>
    <mergeCell ref="D198:E198"/>
    <mergeCell ref="N419:T419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N459:R45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F10:G1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J9:L9"/>
    <mergeCell ref="R5:S5"/>
    <mergeCell ref="N389:R389"/>
    <mergeCell ref="N454:R454"/>
    <mergeCell ref="O5:P5"/>
    <mergeCell ref="N143:R143"/>
    <mergeCell ref="D49:E49"/>
    <mergeCell ref="F17:F18"/>
    <mergeCell ref="D120:E120"/>
    <mergeCell ref="N297:R2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