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ЛП, ООО, Крым Респ, Симферополь г, Данилова ул, д. 43В, лит В, офис 4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"ЛОГИСТИЧЕСКИЙ ПАРТНЕР"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0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0.3333333333333333</v>
      </c>
      <c r="P8" s="647" t="n"/>
      <c r="R8" s="320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0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08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590704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0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0" t="n"/>
    </row>
    <row r="19" ht="27.75" customHeight="1">
      <c r="A19" s="348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36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6" t="n"/>
      <c r="Z20" s="336" t="n"/>
    </row>
    <row r="21" ht="14.25" customHeight="1">
      <c r="A21" s="337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2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7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37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2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2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2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2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2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2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7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37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2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7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37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2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7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37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2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7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48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36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6" t="n"/>
      <c r="Z47" s="336" t="n"/>
    </row>
    <row r="48" ht="14.25" customHeight="1">
      <c r="A48" s="337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2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2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7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36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6" t="n"/>
      <c r="Z53" s="336" t="n"/>
    </row>
    <row r="54" ht="14.25" customHeight="1">
      <c r="A54" s="337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2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2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2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2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7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36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6" t="n"/>
      <c r="Z61" s="336" t="n"/>
    </row>
    <row r="62" ht="14.25" customHeight="1">
      <c r="A62" s="337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2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2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2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100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2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40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2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2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2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2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2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2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2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2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12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32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32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32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32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32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7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37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37" t="n"/>
      <c r="Z82" s="33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32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32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20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32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32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32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32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32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7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37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37" t="n"/>
      <c r="Z92" s="33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2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2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2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2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2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2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2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2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2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2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7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37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37" t="n"/>
      <c r="Z105" s="33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2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2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2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2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32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Казахстан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32" t="n">
        <v>4607091385731</v>
      </c>
      <c r="E111" s="651" t="n"/>
      <c r="F111" s="683" t="n">
        <v>0.45</v>
      </c>
      <c r="G111" s="38" t="n">
        <v>6</v>
      </c>
      <c r="H111" s="683" t="n">
        <v>2.7</v>
      </c>
      <c r="I111" s="68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(Вязанка Молочные) Вязанка Фикс.вес 0,45 П/а мгс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32" t="n">
        <v>4680115880214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миникушай Вязанка Ф/в 0,45 амилюкс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32" t="n">
        <v>4680115880894</v>
      </c>
      <c r="E113" s="651" t="n"/>
      <c r="F113" s="683" t="n">
        <v>0.33</v>
      </c>
      <c r="G113" s="38" t="n">
        <v>6</v>
      </c>
      <c r="H113" s="683" t="n">
        <v>1.98</v>
      </c>
      <c r="I113" s="68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фикс.вес 0,33 п/а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32" t="n">
        <v>4607091385427</v>
      </c>
      <c r="E114" s="651" t="n"/>
      <c r="F114" s="683" t="n">
        <v>0.5</v>
      </c>
      <c r="G114" s="38" t="n">
        <v>6</v>
      </c>
      <c r="H114" s="683" t="n">
        <v>3</v>
      </c>
      <c r="I114" s="68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49">
        <f>HYPERLINK("https://abi.ru/products/Охлажденные/Вязанка/Вязанка/Сосиски/P003030/","Сосиски Рубленые Вязанка Фикс.вес 0,5 п/а мгс Вязанка")</f>
        <v/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32" t="n">
        <v>4680115882645</v>
      </c>
      <c r="E115" s="651" t="n"/>
      <c r="F115" s="683" t="n">
        <v>0.3</v>
      </c>
      <c r="G115" s="38" t="n">
        <v>6</v>
      </c>
      <c r="H115" s="683" t="n">
        <v>1.8</v>
      </c>
      <c r="I115" s="68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 t="inlineStr">
        <is>
          <t>Сосиски «Сливушки с сыром» ф/в 0,3 п/а ТМ «Вязанка»</t>
        </is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7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88" t="n"/>
      <c r="N116" s="689" t="inlineStr">
        <is>
          <t>Итого</t>
        </is>
      </c>
      <c r="O116" s="659" t="n"/>
      <c r="P116" s="659" t="n"/>
      <c r="Q116" s="659" t="n"/>
      <c r="R116" s="659" t="n"/>
      <c r="S116" s="659" t="n"/>
      <c r="T116" s="660" t="n"/>
      <c r="U116" s="43" t="inlineStr">
        <is>
          <t>кор</t>
        </is>
      </c>
      <c r="V116" s="69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9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91" t="n"/>
      <c r="Z116" s="691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кг</t>
        </is>
      </c>
      <c r="V117" s="690">
        <f>IFERROR(SUM(V106:V115),"0")</f>
        <v/>
      </c>
      <c r="W117" s="690">
        <f>IFERROR(SUM(W106:W115),"0")</f>
        <v/>
      </c>
      <c r="X117" s="43" t="n"/>
      <c r="Y117" s="691" t="n"/>
      <c r="Z117" s="691" t="n"/>
    </row>
    <row r="118" ht="14.25" customHeight="1">
      <c r="A118" s="337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37" t="n"/>
      <c r="Z118" s="33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32" t="n">
        <v>4607091383065</v>
      </c>
      <c r="E119" s="651" t="n"/>
      <c r="F119" s="683" t="n">
        <v>0.83</v>
      </c>
      <c r="G119" s="38" t="n">
        <v>4</v>
      </c>
      <c r="H119" s="683" t="n">
        <v>3.32</v>
      </c>
      <c r="I119" s="68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32" t="n">
        <v>4680115881532</v>
      </c>
      <c r="E120" s="651" t="n"/>
      <c r="F120" s="683" t="n">
        <v>1.35</v>
      </c>
      <c r="G120" s="38" t="n">
        <v>6</v>
      </c>
      <c r="H120" s="683" t="n">
        <v>8.1</v>
      </c>
      <c r="I120" s="68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52">
        <f>HYPERLINK("https://abi.ru/products/Охлажденные/Вязанка/Вязанка/Сардельки/P003237/","Сардельки «Филейские» Весовые NDX мгс ТМ «Вязанка»")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60</v>
      </c>
      <c r="W120" s="68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32" t="n">
        <v>4680115882652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 t="inlineStr">
        <is>
          <t>Сардельки «Сливушки с сыром #минидельки» ф/в 0,33 айпил ТМ «Вязанка»</t>
        </is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32" t="n">
        <v>4680115880238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2" t="n">
        <v>4680115881464</v>
      </c>
      <c r="E123" s="651" t="n"/>
      <c r="F123" s="683" t="n">
        <v>0.4</v>
      </c>
      <c r="G123" s="38" t="n">
        <v>6</v>
      </c>
      <c r="H123" s="683" t="n">
        <v>2.4</v>
      </c>
      <c r="I123" s="68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55" t="inlineStr">
        <is>
          <t>Сардельки «Филейские» Фикс.вес 0,4 NDX мгс ТМ «Вязанка»</t>
        </is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7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кор</t>
        </is>
      </c>
      <c r="V124" s="690">
        <f>IFERROR(V119/H119,"0")+IFERROR(V120/H120,"0")+IFERROR(V121/H121,"0")+IFERROR(V122/H122,"0")+IFERROR(V123/H123,"0")</f>
        <v/>
      </c>
      <c r="W124" s="690">
        <f>IFERROR(W119/H119,"0")+IFERROR(W120/H120,"0")+IFERROR(W121/H121,"0")+IFERROR(W122/H122,"0")+IFERROR(W123/H123,"0")</f>
        <v/>
      </c>
      <c r="X124" s="690">
        <f>IFERROR(IF(X119="",0,X119),"0")+IFERROR(IF(X120="",0,X120),"0")+IFERROR(IF(X121="",0,X121),"0")+IFERROR(IF(X122="",0,X122),"0")+IFERROR(IF(X123="",0,X123),"0")</f>
        <v/>
      </c>
      <c r="Y124" s="691" t="n"/>
      <c r="Z124" s="691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кг</t>
        </is>
      </c>
      <c r="V125" s="690">
        <f>IFERROR(SUM(V119:V123),"0")</f>
        <v/>
      </c>
      <c r="W125" s="690">
        <f>IFERROR(SUM(W119:W123),"0")</f>
        <v/>
      </c>
      <c r="X125" s="43" t="n"/>
      <c r="Y125" s="691" t="n"/>
      <c r="Z125" s="691" t="n"/>
    </row>
    <row r="126" ht="16.5" customHeight="1">
      <c r="A126" s="336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6" t="n"/>
      <c r="Z126" s="336" t="n"/>
    </row>
    <row r="127" ht="14.25" customHeight="1">
      <c r="A127" s="337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37" t="n"/>
      <c r="Z127" s="33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2" t="n">
        <v>4607091385168</v>
      </c>
      <c r="E128" s="651" t="n"/>
      <c r="F128" s="683" t="n">
        <v>1.4</v>
      </c>
      <c r="G128" s="38" t="n">
        <v>6</v>
      </c>
      <c r="H128" s="683" t="n">
        <v>8.4</v>
      </c>
      <c r="I128" s="683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56" t="inlineStr">
        <is>
          <t>Сосиски «Вязанка Сливочные» Весовые П/а мгс ТМ «Вязанка»</t>
        </is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2" t="n">
        <v>4607091383256</v>
      </c>
      <c r="E129" s="651" t="n"/>
      <c r="F129" s="683" t="n">
        <v>0.33</v>
      </c>
      <c r="G129" s="38" t="n">
        <v>6</v>
      </c>
      <c r="H129" s="683" t="n">
        <v>1.98</v>
      </c>
      <c r="I129" s="68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2" t="n">
        <v>4607091385748</v>
      </c>
      <c r="E130" s="651" t="n"/>
      <c r="F130" s="683" t="n">
        <v>0.45</v>
      </c>
      <c r="G130" s="38" t="n">
        <v>6</v>
      </c>
      <c r="H130" s="683" t="n">
        <v>2.7</v>
      </c>
      <c r="I130" s="68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7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кор</t>
        </is>
      </c>
      <c r="V131" s="690">
        <f>IFERROR(V128/H128,"0")+IFERROR(V129/H129,"0")+IFERROR(V130/H130,"0")</f>
        <v/>
      </c>
      <c r="W131" s="690">
        <f>IFERROR(W128/H128,"0")+IFERROR(W129/H129,"0")+IFERROR(W130/H130,"0")</f>
        <v/>
      </c>
      <c r="X131" s="690">
        <f>IFERROR(IF(X128="",0,X128),"0")+IFERROR(IF(X129="",0,X129),"0")+IFERROR(IF(X130="",0,X130),"0")</f>
        <v/>
      </c>
      <c r="Y131" s="691" t="n"/>
      <c r="Z131" s="691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кг</t>
        </is>
      </c>
      <c r="V132" s="690">
        <f>IFERROR(SUM(V128:V130),"0")</f>
        <v/>
      </c>
      <c r="W132" s="690">
        <f>IFERROR(SUM(W128:W130),"0")</f>
        <v/>
      </c>
      <c r="X132" s="43" t="n"/>
      <c r="Y132" s="691" t="n"/>
      <c r="Z132" s="691" t="n"/>
    </row>
    <row r="133" ht="27.75" customHeight="1">
      <c r="A133" s="348" t="inlineStr">
        <is>
          <t>Стародворье</t>
        </is>
      </c>
      <c r="B133" s="682" t="n"/>
      <c r="C133" s="682" t="n"/>
      <c r="D133" s="682" t="n"/>
      <c r="E133" s="682" t="n"/>
      <c r="F133" s="682" t="n"/>
      <c r="G133" s="682" t="n"/>
      <c r="H133" s="682" t="n"/>
      <c r="I133" s="682" t="n"/>
      <c r="J133" s="682" t="n"/>
      <c r="K133" s="682" t="n"/>
      <c r="L133" s="682" t="n"/>
      <c r="M133" s="682" t="n"/>
      <c r="N133" s="682" t="n"/>
      <c r="O133" s="682" t="n"/>
      <c r="P133" s="682" t="n"/>
      <c r="Q133" s="682" t="n"/>
      <c r="R133" s="682" t="n"/>
      <c r="S133" s="682" t="n"/>
      <c r="T133" s="682" t="n"/>
      <c r="U133" s="682" t="n"/>
      <c r="V133" s="682" t="n"/>
      <c r="W133" s="682" t="n"/>
      <c r="X133" s="682" t="n"/>
      <c r="Y133" s="55" t="n"/>
      <c r="Z133" s="55" t="n"/>
    </row>
    <row r="134" ht="16.5" customHeight="1">
      <c r="A134" s="336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6" t="n"/>
      <c r="Z134" s="336" t="n"/>
    </row>
    <row r="135" ht="14.25" customHeight="1">
      <c r="A135" s="337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37" t="n"/>
      <c r="Z135" s="33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2" t="n">
        <v>4607091383423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2" t="n">
        <v>4607091381405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2" t="n">
        <v>4607091386516</v>
      </c>
      <c r="E138" s="651" t="n"/>
      <c r="F138" s="683" t="n">
        <v>1.4</v>
      </c>
      <c r="G138" s="38" t="n">
        <v>8</v>
      </c>
      <c r="H138" s="683" t="n">
        <v>11.2</v>
      </c>
      <c r="I138" s="68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7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кор</t>
        </is>
      </c>
      <c r="V139" s="690">
        <f>IFERROR(V136/H136,"0")+IFERROR(V137/H137,"0")+IFERROR(V138/H138,"0")</f>
        <v/>
      </c>
      <c r="W139" s="690">
        <f>IFERROR(W136/H136,"0")+IFERROR(W137/H137,"0")+IFERROR(W138/H138,"0")</f>
        <v/>
      </c>
      <c r="X139" s="690">
        <f>IFERROR(IF(X136="",0,X136),"0")+IFERROR(IF(X137="",0,X137),"0")+IFERROR(IF(X138="",0,X138),"0")</f>
        <v/>
      </c>
      <c r="Y139" s="691" t="n"/>
      <c r="Z139" s="691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кг</t>
        </is>
      </c>
      <c r="V140" s="690">
        <f>IFERROR(SUM(V136:V138),"0")</f>
        <v/>
      </c>
      <c r="W140" s="690">
        <f>IFERROR(SUM(W136:W138),"0")</f>
        <v/>
      </c>
      <c r="X140" s="43" t="n"/>
      <c r="Y140" s="691" t="n"/>
      <c r="Z140" s="691" t="n"/>
    </row>
    <row r="141" ht="16.5" customHeight="1">
      <c r="A141" s="336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6" t="n"/>
      <c r="Z141" s="336" t="n"/>
    </row>
    <row r="142" ht="14.25" customHeight="1">
      <c r="A142" s="337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37" t="n"/>
      <c r="Z142" s="33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2" t="n">
        <v>4680115880993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2" t="n">
        <v>4680115881761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2" t="n">
        <v>4680115881563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2" t="n">
        <v>4680115880986</v>
      </c>
      <c r="E146" s="651" t="n"/>
      <c r="F146" s="683" t="n">
        <v>0.35</v>
      </c>
      <c r="G146" s="38" t="n">
        <v>6</v>
      </c>
      <c r="H146" s="683" t="n">
        <v>2.1</v>
      </c>
      <c r="I146" s="68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2" t="n">
        <v>4680115880207</v>
      </c>
      <c r="E147" s="651" t="n"/>
      <c r="F147" s="683" t="n">
        <v>0.4</v>
      </c>
      <c r="G147" s="38" t="n">
        <v>6</v>
      </c>
      <c r="H147" s="683" t="n">
        <v>2.4</v>
      </c>
      <c r="I147" s="68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2" t="n">
        <v>4680115881785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2" t="n">
        <v>4680115881679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2" t="n">
        <v>4680115880191</v>
      </c>
      <c r="E150" s="651" t="n"/>
      <c r="F150" s="683" t="n">
        <v>0.4</v>
      </c>
      <c r="G150" s="38" t="n">
        <v>6</v>
      </c>
      <c r="H150" s="683" t="n">
        <v>2.4</v>
      </c>
      <c r="I150" s="68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7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IFERROR(V143/H143,"0")+IFERROR(V144/H144,"0")+IFERROR(V145/H145,"0")+IFERROR(V146/H146,"0")+IFERROR(V147/H147,"0")+IFERROR(V148/H148,"0")+IFERROR(V149/H149,"0")+IFERROR(V150/H150,"0")</f>
        <v/>
      </c>
      <c r="W151" s="690">
        <f>IFERROR(W143/H143,"0")+IFERROR(W144/H144,"0")+IFERROR(W145/H145,"0")+IFERROR(W146/H146,"0")+IFERROR(W147/H147,"0")+IFERROR(W148/H148,"0")+IFERROR(W149/H149,"0")+IFERROR(W150/H150,"0")</f>
        <v/>
      </c>
      <c r="X151" s="69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IFERROR(SUM(V143:V150),"0")</f>
        <v/>
      </c>
      <c r="W152" s="690">
        <f>IFERROR(SUM(W143:W150),"0")</f>
        <v/>
      </c>
      <c r="X152" s="43" t="n"/>
      <c r="Y152" s="691" t="n"/>
      <c r="Z152" s="691" t="n"/>
    </row>
    <row r="153" ht="16.5" customHeight="1">
      <c r="A153" s="336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6" t="n"/>
      <c r="Z153" s="336" t="n"/>
    </row>
    <row r="154" ht="14.25" customHeight="1">
      <c r="A154" s="337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37" t="n"/>
      <c r="Z154" s="33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2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2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7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37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37" t="n"/>
      <c r="Z159" s="33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2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2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7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37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37" t="n"/>
      <c r="Z164" s="33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2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100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2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40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2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2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7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37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37" t="n"/>
      <c r="Z171" s="33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2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2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2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32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32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32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32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32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32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32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32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80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32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32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32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40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32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32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32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80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7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0" t="n"/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37" t="inlineStr">
        <is>
          <t>Сардельки</t>
        </is>
      </c>
      <c r="B191" s="320" t="n"/>
      <c r="C191" s="320" t="n"/>
      <c r="D191" s="320" t="n"/>
      <c r="E191" s="320" t="n"/>
      <c r="F191" s="320" t="n"/>
      <c r="G191" s="320" t="n"/>
      <c r="H191" s="320" t="n"/>
      <c r="I191" s="320" t="n"/>
      <c r="J191" s="320" t="n"/>
      <c r="K191" s="320" t="n"/>
      <c r="L191" s="320" t="n"/>
      <c r="M191" s="320" t="n"/>
      <c r="N191" s="320" t="n"/>
      <c r="O191" s="320" t="n"/>
      <c r="P191" s="320" t="n"/>
      <c r="Q191" s="320" t="n"/>
      <c r="R191" s="320" t="n"/>
      <c r="S191" s="320" t="n"/>
      <c r="T191" s="320" t="n"/>
      <c r="U191" s="320" t="n"/>
      <c r="V191" s="320" t="n"/>
      <c r="W191" s="320" t="n"/>
      <c r="X191" s="320" t="n"/>
      <c r="Y191" s="337" t="n"/>
      <c r="Z191" s="33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32" t="n">
        <v>4680115880801</v>
      </c>
      <c r="E192" s="651" t="n"/>
      <c r="F192" s="683" t="n">
        <v>0.4</v>
      </c>
      <c r="G192" s="38" t="n">
        <v>6</v>
      </c>
      <c r="H192" s="683" t="n">
        <v>2.4</v>
      </c>
      <c r="I192" s="68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32" t="n">
        <v>4680115880818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20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7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88" t="n"/>
      <c r="N194" s="689" t="inlineStr">
        <is>
          <t>Итого</t>
        </is>
      </c>
      <c r="O194" s="659" t="n"/>
      <c r="P194" s="659" t="n"/>
      <c r="Q194" s="659" t="n"/>
      <c r="R194" s="659" t="n"/>
      <c r="S194" s="659" t="n"/>
      <c r="T194" s="660" t="n"/>
      <c r="U194" s="43" t="inlineStr">
        <is>
          <t>кор</t>
        </is>
      </c>
      <c r="V194" s="690">
        <f>IFERROR(V192/H192,"0")+IFERROR(V193/H193,"0")</f>
        <v/>
      </c>
      <c r="W194" s="690">
        <f>IFERROR(W192/H192,"0")+IFERROR(W193/H193,"0")</f>
        <v/>
      </c>
      <c r="X194" s="690">
        <f>IFERROR(IF(X192="",0,X192),"0")+IFERROR(IF(X193="",0,X193),"0")</f>
        <v/>
      </c>
      <c r="Y194" s="691" t="n"/>
      <c r="Z194" s="691" t="n"/>
    </row>
    <row r="195">
      <c r="A195" s="320" t="n"/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кг</t>
        </is>
      </c>
      <c r="V195" s="690">
        <f>IFERROR(SUM(V192:V193),"0")</f>
        <v/>
      </c>
      <c r="W195" s="690">
        <f>IFERROR(SUM(W192:W193),"0")</f>
        <v/>
      </c>
      <c r="X195" s="43" t="n"/>
      <c r="Y195" s="691" t="n"/>
      <c r="Z195" s="691" t="n"/>
    </row>
    <row r="196" ht="16.5" customHeight="1">
      <c r="A196" s="336" t="inlineStr">
        <is>
          <t>Бордо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36" t="n"/>
      <c r="Z196" s="336" t="n"/>
    </row>
    <row r="197" ht="14.25" customHeight="1">
      <c r="A197" s="337" t="inlineStr">
        <is>
          <t>Вареные колбасы</t>
        </is>
      </c>
      <c r="B197" s="320" t="n"/>
      <c r="C197" s="320" t="n"/>
      <c r="D197" s="320" t="n"/>
      <c r="E197" s="320" t="n"/>
      <c r="F197" s="320" t="n"/>
      <c r="G197" s="320" t="n"/>
      <c r="H197" s="320" t="n"/>
      <c r="I197" s="320" t="n"/>
      <c r="J197" s="320" t="n"/>
      <c r="K197" s="320" t="n"/>
      <c r="L197" s="320" t="n"/>
      <c r="M197" s="320" t="n"/>
      <c r="N197" s="320" t="n"/>
      <c r="O197" s="320" t="n"/>
      <c r="P197" s="320" t="n"/>
      <c r="Q197" s="320" t="n"/>
      <c r="R197" s="320" t="n"/>
      <c r="S197" s="320" t="n"/>
      <c r="T197" s="320" t="n"/>
      <c r="U197" s="320" t="n"/>
      <c r="V197" s="320" t="n"/>
      <c r="W197" s="320" t="n"/>
      <c r="X197" s="320" t="n"/>
      <c r="Y197" s="337" t="n"/>
      <c r="Z197" s="33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32" t="n">
        <v>4607091387445</v>
      </c>
      <c r="E198" s="651" t="n"/>
      <c r="F198" s="683" t="n">
        <v>0.9</v>
      </c>
      <c r="G198" s="38" t="n">
        <v>10</v>
      </c>
      <c r="H198" s="683" t="n">
        <v>9</v>
      </c>
      <c r="I198" s="68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85" t="n"/>
      <c r="P198" s="685" t="n"/>
      <c r="Q198" s="685" t="n"/>
      <c r="R198" s="651" t="n"/>
      <c r="S198" s="40" t="inlineStr"/>
      <c r="T198" s="40" t="inlineStr"/>
      <c r="U198" s="41" t="inlineStr">
        <is>
          <t>кг</t>
        </is>
      </c>
      <c r="V198" s="686" t="n">
        <v>0</v>
      </c>
      <c r="W198" s="68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32" t="n">
        <v>4607091386004</v>
      </c>
      <c r="E199" s="651" t="n"/>
      <c r="F199" s="683" t="n">
        <v>1.35</v>
      </c>
      <c r="G199" s="38" t="n">
        <v>8</v>
      </c>
      <c r="H199" s="683" t="n">
        <v>10.8</v>
      </c>
      <c r="I199" s="68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32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9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32" t="n">
        <v>4607091386073</v>
      </c>
      <c r="E201" s="651" t="n"/>
      <c r="F201" s="683" t="n">
        <v>0.9</v>
      </c>
      <c r="G201" s="38" t="n">
        <v>10</v>
      </c>
      <c r="H201" s="683" t="n">
        <v>9</v>
      </c>
      <c r="I201" s="68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32" t="n">
        <v>4607091387322</v>
      </c>
      <c r="E202" s="651" t="n"/>
      <c r="F202" s="683" t="n">
        <v>1.35</v>
      </c>
      <c r="G202" s="38" t="n">
        <v>8</v>
      </c>
      <c r="H202" s="683" t="n">
        <v>10.8</v>
      </c>
      <c r="I202" s="68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32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32" t="n">
        <v>4607091387377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32" t="n">
        <v>4607091387353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32" t="n">
        <v>4607091386011</v>
      </c>
      <c r="E206" s="651" t="n"/>
      <c r="F206" s="683" t="n">
        <v>0.5</v>
      </c>
      <c r="G206" s="38" t="n">
        <v>10</v>
      </c>
      <c r="H206" s="683" t="n">
        <v>5</v>
      </c>
      <c r="I206" s="68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80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32" t="n">
        <v>4607091387308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32" t="n">
        <v>4607091387339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32" t="n">
        <v>4680115882638</v>
      </c>
      <c r="E209" s="651" t="n"/>
      <c r="F209" s="683" t="n">
        <v>0.4</v>
      </c>
      <c r="G209" s="38" t="n">
        <v>10</v>
      </c>
      <c r="H209" s="683" t="n">
        <v>4</v>
      </c>
      <c r="I209" s="68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8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32" t="n">
        <v>4680115881938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32" t="n">
        <v>4607091387346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32" t="n">
        <v>4607091389807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7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320" t="n"/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IFERROR(SUM(V198:V212),"0")</f>
        <v/>
      </c>
      <c r="W214" s="690">
        <f>IFERROR(SUM(W198:W212),"0")</f>
        <v/>
      </c>
      <c r="X214" s="43" t="n"/>
      <c r="Y214" s="691" t="n"/>
      <c r="Z214" s="691" t="n"/>
    </row>
    <row r="215" ht="14.25" customHeight="1">
      <c r="A215" s="337" t="inlineStr">
        <is>
          <t>Ветчины</t>
        </is>
      </c>
      <c r="B215" s="320" t="n"/>
      <c r="C215" s="320" t="n"/>
      <c r="D215" s="320" t="n"/>
      <c r="E215" s="320" t="n"/>
      <c r="F215" s="320" t="n"/>
      <c r="G215" s="320" t="n"/>
      <c r="H215" s="320" t="n"/>
      <c r="I215" s="320" t="n"/>
      <c r="J215" s="320" t="n"/>
      <c r="K215" s="320" t="n"/>
      <c r="L215" s="320" t="n"/>
      <c r="M215" s="320" t="n"/>
      <c r="N215" s="320" t="n"/>
      <c r="O215" s="320" t="n"/>
      <c r="P215" s="320" t="n"/>
      <c r="Q215" s="320" t="n"/>
      <c r="R215" s="320" t="n"/>
      <c r="S215" s="320" t="n"/>
      <c r="T215" s="320" t="n"/>
      <c r="U215" s="320" t="n"/>
      <c r="V215" s="320" t="n"/>
      <c r="W215" s="320" t="n"/>
      <c r="X215" s="320" t="n"/>
      <c r="Y215" s="337" t="n"/>
      <c r="Z215" s="33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32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7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320" t="n"/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37" t="inlineStr">
        <is>
          <t>Копченые колбасы</t>
        </is>
      </c>
      <c r="B219" s="320" t="n"/>
      <c r="C219" s="320" t="n"/>
      <c r="D219" s="320" t="n"/>
      <c r="E219" s="320" t="n"/>
      <c r="F219" s="320" t="n"/>
      <c r="G219" s="320" t="n"/>
      <c r="H219" s="320" t="n"/>
      <c r="I219" s="320" t="n"/>
      <c r="J219" s="320" t="n"/>
      <c r="K219" s="320" t="n"/>
      <c r="L219" s="320" t="n"/>
      <c r="M219" s="320" t="n"/>
      <c r="N219" s="320" t="n"/>
      <c r="O219" s="320" t="n"/>
      <c r="P219" s="320" t="n"/>
      <c r="Q219" s="320" t="n"/>
      <c r="R219" s="320" t="n"/>
      <c r="S219" s="320" t="n"/>
      <c r="T219" s="320" t="n"/>
      <c r="U219" s="320" t="n"/>
      <c r="V219" s="320" t="n"/>
      <c r="W219" s="320" t="n"/>
      <c r="X219" s="320" t="n"/>
      <c r="Y219" s="337" t="n"/>
      <c r="Z219" s="33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32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32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32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32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7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320" t="n"/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37" t="inlineStr">
        <is>
          <t>Сосиски</t>
        </is>
      </c>
      <c r="B226" s="320" t="n"/>
      <c r="C226" s="320" t="n"/>
      <c r="D226" s="320" t="n"/>
      <c r="E226" s="320" t="n"/>
      <c r="F226" s="320" t="n"/>
      <c r="G226" s="320" t="n"/>
      <c r="H226" s="320" t="n"/>
      <c r="I226" s="320" t="n"/>
      <c r="J226" s="320" t="n"/>
      <c r="K226" s="320" t="n"/>
      <c r="L226" s="320" t="n"/>
      <c r="M226" s="320" t="n"/>
      <c r="N226" s="320" t="n"/>
      <c r="O226" s="320" t="n"/>
      <c r="P226" s="320" t="n"/>
      <c r="Q226" s="320" t="n"/>
      <c r="R226" s="320" t="n"/>
      <c r="S226" s="320" t="n"/>
      <c r="T226" s="320" t="n"/>
      <c r="U226" s="320" t="n"/>
      <c r="V226" s="320" t="n"/>
      <c r="W226" s="320" t="n"/>
      <c r="X226" s="320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32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32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32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32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32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32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32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32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32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27" t="n"/>
      <c r="B236" s="320" t="n"/>
      <c r="C236" s="320" t="n"/>
      <c r="D236" s="320" t="n"/>
      <c r="E236" s="320" t="n"/>
      <c r="F236" s="320" t="n"/>
      <c r="G236" s="320" t="n"/>
      <c r="H236" s="320" t="n"/>
      <c r="I236" s="320" t="n"/>
      <c r="J236" s="320" t="n"/>
      <c r="K236" s="320" t="n"/>
      <c r="L236" s="320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320" t="n"/>
      <c r="B237" s="320" t="n"/>
      <c r="C237" s="320" t="n"/>
      <c r="D237" s="320" t="n"/>
      <c r="E237" s="320" t="n"/>
      <c r="F237" s="320" t="n"/>
      <c r="G237" s="320" t="n"/>
      <c r="H237" s="320" t="n"/>
      <c r="I237" s="320" t="n"/>
      <c r="J237" s="320" t="n"/>
      <c r="K237" s="320" t="n"/>
      <c r="L237" s="320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37" t="inlineStr">
        <is>
          <t>Сардельки</t>
        </is>
      </c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20" t="n"/>
      <c r="M238" s="320" t="n"/>
      <c r="N238" s="320" t="n"/>
      <c r="O238" s="320" t="n"/>
      <c r="P238" s="320" t="n"/>
      <c r="Q238" s="320" t="n"/>
      <c r="R238" s="320" t="n"/>
      <c r="S238" s="320" t="n"/>
      <c r="T238" s="320" t="n"/>
      <c r="U238" s="320" t="n"/>
      <c r="V238" s="320" t="n"/>
      <c r="W238" s="320" t="n"/>
      <c r="X238" s="320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32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32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200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32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27" t="n"/>
      <c r="B242" s="320" t="n"/>
      <c r="C242" s="320" t="n"/>
      <c r="D242" s="320" t="n"/>
      <c r="E242" s="320" t="n"/>
      <c r="F242" s="320" t="n"/>
      <c r="G242" s="320" t="n"/>
      <c r="H242" s="320" t="n"/>
      <c r="I242" s="320" t="n"/>
      <c r="J242" s="320" t="n"/>
      <c r="K242" s="320" t="n"/>
      <c r="L242" s="320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320" t="n"/>
      <c r="B243" s="320" t="n"/>
      <c r="C243" s="320" t="n"/>
      <c r="D243" s="320" t="n"/>
      <c r="E243" s="320" t="n"/>
      <c r="F243" s="320" t="n"/>
      <c r="G243" s="320" t="n"/>
      <c r="H243" s="320" t="n"/>
      <c r="I243" s="320" t="n"/>
      <c r="J243" s="320" t="n"/>
      <c r="K243" s="320" t="n"/>
      <c r="L243" s="320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37" t="inlineStr">
        <is>
          <t>Сырокопченые колбасы</t>
        </is>
      </c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20" t="n"/>
      <c r="M244" s="320" t="n"/>
      <c r="N244" s="320" t="n"/>
      <c r="O244" s="320" t="n"/>
      <c r="P244" s="320" t="n"/>
      <c r="Q244" s="320" t="n"/>
      <c r="R244" s="320" t="n"/>
      <c r="S244" s="320" t="n"/>
      <c r="T244" s="320" t="n"/>
      <c r="U244" s="320" t="n"/>
      <c r="V244" s="320" t="n"/>
      <c r="W244" s="320" t="n"/>
      <c r="X244" s="320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32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32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32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27" t="n"/>
      <c r="B248" s="320" t="n"/>
      <c r="C248" s="320" t="n"/>
      <c r="D248" s="320" t="n"/>
      <c r="E248" s="320" t="n"/>
      <c r="F248" s="320" t="n"/>
      <c r="G248" s="320" t="n"/>
      <c r="H248" s="320" t="n"/>
      <c r="I248" s="320" t="n"/>
      <c r="J248" s="320" t="n"/>
      <c r="K248" s="320" t="n"/>
      <c r="L248" s="320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0" t="n"/>
      <c r="B249" s="320" t="n"/>
      <c r="C249" s="320" t="n"/>
      <c r="D249" s="320" t="n"/>
      <c r="E249" s="320" t="n"/>
      <c r="F249" s="320" t="n"/>
      <c r="G249" s="320" t="n"/>
      <c r="H249" s="320" t="n"/>
      <c r="I249" s="320" t="n"/>
      <c r="J249" s="320" t="n"/>
      <c r="K249" s="320" t="n"/>
      <c r="L249" s="320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37" t="inlineStr">
        <is>
          <t>Паштеты</t>
        </is>
      </c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20" t="n"/>
      <c r="M250" s="320" t="n"/>
      <c r="N250" s="320" t="n"/>
      <c r="O250" s="320" t="n"/>
      <c r="P250" s="320" t="n"/>
      <c r="Q250" s="320" t="n"/>
      <c r="R250" s="320" t="n"/>
      <c r="S250" s="320" t="n"/>
      <c r="T250" s="320" t="n"/>
      <c r="U250" s="320" t="n"/>
      <c r="V250" s="320" t="n"/>
      <c r="W250" s="320" t="n"/>
      <c r="X250" s="320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32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32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32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27" t="n"/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0" t="n"/>
      <c r="B255" s="320" t="n"/>
      <c r="C255" s="320" t="n"/>
      <c r="D255" s="320" t="n"/>
      <c r="E255" s="320" t="n"/>
      <c r="F255" s="320" t="n"/>
      <c r="G255" s="320" t="n"/>
      <c r="H255" s="320" t="n"/>
      <c r="I255" s="320" t="n"/>
      <c r="J255" s="320" t="n"/>
      <c r="K255" s="320" t="n"/>
      <c r="L255" s="320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36" t="inlineStr">
        <is>
          <t>Фирменная</t>
        </is>
      </c>
      <c r="B256" s="320" t="n"/>
      <c r="C256" s="320" t="n"/>
      <c r="D256" s="320" t="n"/>
      <c r="E256" s="320" t="n"/>
      <c r="F256" s="320" t="n"/>
      <c r="G256" s="320" t="n"/>
      <c r="H256" s="320" t="n"/>
      <c r="I256" s="320" t="n"/>
      <c r="J256" s="320" t="n"/>
      <c r="K256" s="320" t="n"/>
      <c r="L256" s="320" t="n"/>
      <c r="M256" s="320" t="n"/>
      <c r="N256" s="320" t="n"/>
      <c r="O256" s="320" t="n"/>
      <c r="P256" s="320" t="n"/>
      <c r="Q256" s="320" t="n"/>
      <c r="R256" s="320" t="n"/>
      <c r="S256" s="320" t="n"/>
      <c r="T256" s="320" t="n"/>
      <c r="U256" s="320" t="n"/>
      <c r="V256" s="320" t="n"/>
      <c r="W256" s="320" t="n"/>
      <c r="X256" s="320" t="n"/>
      <c r="Y256" s="336" t="n"/>
      <c r="Z256" s="336" t="n"/>
    </row>
    <row r="257" ht="14.25" customHeight="1">
      <c r="A257" s="337" t="inlineStr">
        <is>
          <t>Вареные колбасы</t>
        </is>
      </c>
      <c r="B257" s="320" t="n"/>
      <c r="C257" s="320" t="n"/>
      <c r="D257" s="320" t="n"/>
      <c r="E257" s="320" t="n"/>
      <c r="F257" s="320" t="n"/>
      <c r="G257" s="320" t="n"/>
      <c r="H257" s="320" t="n"/>
      <c r="I257" s="320" t="n"/>
      <c r="J257" s="320" t="n"/>
      <c r="K257" s="320" t="n"/>
      <c r="L257" s="320" t="n"/>
      <c r="M257" s="320" t="n"/>
      <c r="N257" s="320" t="n"/>
      <c r="O257" s="320" t="n"/>
      <c r="P257" s="320" t="n"/>
      <c r="Q257" s="320" t="n"/>
      <c r="R257" s="320" t="n"/>
      <c r="S257" s="320" t="n"/>
      <c r="T257" s="320" t="n"/>
      <c r="U257" s="320" t="n"/>
      <c r="V257" s="320" t="n"/>
      <c r="W257" s="320" t="n"/>
      <c r="X257" s="320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32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32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32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32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32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32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32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27" t="n"/>
      <c r="B265" s="320" t="n"/>
      <c r="C265" s="320" t="n"/>
      <c r="D265" s="320" t="n"/>
      <c r="E265" s="320" t="n"/>
      <c r="F265" s="320" t="n"/>
      <c r="G265" s="320" t="n"/>
      <c r="H265" s="320" t="n"/>
      <c r="I265" s="320" t="n"/>
      <c r="J265" s="320" t="n"/>
      <c r="K265" s="320" t="n"/>
      <c r="L265" s="320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320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20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37" t="inlineStr">
        <is>
          <t>Копченые колбасы</t>
        </is>
      </c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320" t="n"/>
      <c r="N267" s="320" t="n"/>
      <c r="O267" s="320" t="n"/>
      <c r="P267" s="320" t="n"/>
      <c r="Q267" s="320" t="n"/>
      <c r="R267" s="320" t="n"/>
      <c r="S267" s="320" t="n"/>
      <c r="T267" s="320" t="n"/>
      <c r="U267" s="320" t="n"/>
      <c r="V267" s="320" t="n"/>
      <c r="W267" s="320" t="n"/>
      <c r="X267" s="320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32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32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27" t="n"/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320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20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36" t="inlineStr">
        <is>
          <t>Бавария</t>
        </is>
      </c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320" t="n"/>
      <c r="N272" s="320" t="n"/>
      <c r="O272" s="320" t="n"/>
      <c r="P272" s="320" t="n"/>
      <c r="Q272" s="320" t="n"/>
      <c r="R272" s="320" t="n"/>
      <c r="S272" s="320" t="n"/>
      <c r="T272" s="320" t="n"/>
      <c r="U272" s="320" t="n"/>
      <c r="V272" s="320" t="n"/>
      <c r="W272" s="320" t="n"/>
      <c r="X272" s="320" t="n"/>
      <c r="Y272" s="336" t="n"/>
      <c r="Z272" s="336" t="n"/>
    </row>
    <row r="273" ht="14.25" customHeight="1">
      <c r="A273" s="337" t="inlineStr">
        <is>
          <t>Копченые колбасы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0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32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27" t="n"/>
      <c r="B275" s="320" t="n"/>
      <c r="C275" s="320" t="n"/>
      <c r="D275" s="320" t="n"/>
      <c r="E275" s="320" t="n"/>
      <c r="F275" s="320" t="n"/>
      <c r="G275" s="320" t="n"/>
      <c r="H275" s="320" t="n"/>
      <c r="I275" s="320" t="n"/>
      <c r="J275" s="320" t="n"/>
      <c r="K275" s="320" t="n"/>
      <c r="L275" s="320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320" t="n"/>
      <c r="B276" s="320" t="n"/>
      <c r="C276" s="320" t="n"/>
      <c r="D276" s="320" t="n"/>
      <c r="E276" s="320" t="n"/>
      <c r="F276" s="320" t="n"/>
      <c r="G276" s="320" t="n"/>
      <c r="H276" s="320" t="n"/>
      <c r="I276" s="320" t="n"/>
      <c r="J276" s="320" t="n"/>
      <c r="K276" s="320" t="n"/>
      <c r="L276" s="320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37" t="inlineStr">
        <is>
          <t>Сосиски</t>
        </is>
      </c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20" t="n"/>
      <c r="M277" s="320" t="n"/>
      <c r="N277" s="320" t="n"/>
      <c r="O277" s="320" t="n"/>
      <c r="P277" s="320" t="n"/>
      <c r="Q277" s="320" t="n"/>
      <c r="R277" s="320" t="n"/>
      <c r="S277" s="320" t="n"/>
      <c r="T277" s="320" t="n"/>
      <c r="U277" s="320" t="n"/>
      <c r="V277" s="320" t="n"/>
      <c r="W277" s="320" t="n"/>
      <c r="X277" s="320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32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32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7" t="n"/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320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20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37" t="inlineStr">
        <is>
          <t>Сардельки</t>
        </is>
      </c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320" t="n"/>
      <c r="N282" s="320" t="n"/>
      <c r="O282" s="320" t="n"/>
      <c r="P282" s="320" t="n"/>
      <c r="Q282" s="320" t="n"/>
      <c r="R282" s="320" t="n"/>
      <c r="S282" s="320" t="n"/>
      <c r="T282" s="320" t="n"/>
      <c r="U282" s="320" t="n"/>
      <c r="V282" s="320" t="n"/>
      <c r="W282" s="320" t="n"/>
      <c r="X282" s="320" t="n"/>
      <c r="Y282" s="337" t="n"/>
      <c r="Z282" s="33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32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7" t="n"/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320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20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37" t="inlineStr">
        <is>
          <t>Сырокопченые колбасы</t>
        </is>
      </c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320" t="n"/>
      <c r="N286" s="320" t="n"/>
      <c r="O286" s="320" t="n"/>
      <c r="P286" s="320" t="n"/>
      <c r="Q286" s="320" t="n"/>
      <c r="R286" s="320" t="n"/>
      <c r="S286" s="320" t="n"/>
      <c r="T286" s="320" t="n"/>
      <c r="U286" s="320" t="n"/>
      <c r="V286" s="320" t="n"/>
      <c r="W286" s="320" t="n"/>
      <c r="X286" s="320" t="n"/>
      <c r="Y286" s="337" t="n"/>
      <c r="Z286" s="33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32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7" t="n"/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320" t="n"/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48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36" t="inlineStr">
        <is>
          <t>Особая</t>
        </is>
      </c>
      <c r="B291" s="320" t="n"/>
      <c r="C291" s="320" t="n"/>
      <c r="D291" s="320" t="n"/>
      <c r="E291" s="320" t="n"/>
      <c r="F291" s="320" t="n"/>
      <c r="G291" s="320" t="n"/>
      <c r="H291" s="320" t="n"/>
      <c r="I291" s="320" t="n"/>
      <c r="J291" s="320" t="n"/>
      <c r="K291" s="320" t="n"/>
      <c r="L291" s="320" t="n"/>
      <c r="M291" s="320" t="n"/>
      <c r="N291" s="320" t="n"/>
      <c r="O291" s="320" t="n"/>
      <c r="P291" s="320" t="n"/>
      <c r="Q291" s="320" t="n"/>
      <c r="R291" s="320" t="n"/>
      <c r="S291" s="320" t="n"/>
      <c r="T291" s="320" t="n"/>
      <c r="U291" s="320" t="n"/>
      <c r="V291" s="320" t="n"/>
      <c r="W291" s="320" t="n"/>
      <c r="X291" s="320" t="n"/>
      <c r="Y291" s="336" t="n"/>
      <c r="Z291" s="336" t="n"/>
    </row>
    <row r="292" ht="14.25" customHeight="1">
      <c r="A292" s="337" t="inlineStr">
        <is>
          <t>Вареные колбасы</t>
        </is>
      </c>
      <c r="B292" s="320" t="n"/>
      <c r="C292" s="320" t="n"/>
      <c r="D292" s="320" t="n"/>
      <c r="E292" s="320" t="n"/>
      <c r="F292" s="320" t="n"/>
      <c r="G292" s="320" t="n"/>
      <c r="H292" s="320" t="n"/>
      <c r="I292" s="320" t="n"/>
      <c r="J292" s="320" t="n"/>
      <c r="K292" s="320" t="n"/>
      <c r="L292" s="320" t="n"/>
      <c r="M292" s="320" t="n"/>
      <c r="N292" s="320" t="n"/>
      <c r="O292" s="320" t="n"/>
      <c r="P292" s="320" t="n"/>
      <c r="Q292" s="320" t="n"/>
      <c r="R292" s="320" t="n"/>
      <c r="S292" s="320" t="n"/>
      <c r="T292" s="320" t="n"/>
      <c r="U292" s="320" t="n"/>
      <c r="V292" s="320" t="n"/>
      <c r="W292" s="320" t="n"/>
      <c r="X292" s="320" t="n"/>
      <c r="Y292" s="337" t="n"/>
      <c r="Z292" s="33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2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2500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32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32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2000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32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32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400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32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32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32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7" t="n"/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320" t="n"/>
      <c r="B302" s="320" t="n"/>
      <c r="C302" s="320" t="n"/>
      <c r="D302" s="320" t="n"/>
      <c r="E302" s="320" t="n"/>
      <c r="F302" s="320" t="n"/>
      <c r="G302" s="320" t="n"/>
      <c r="H302" s="320" t="n"/>
      <c r="I302" s="320" t="n"/>
      <c r="J302" s="320" t="n"/>
      <c r="K302" s="320" t="n"/>
      <c r="L302" s="320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37" t="inlineStr">
        <is>
          <t>Ветчины</t>
        </is>
      </c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20" t="n"/>
      <c r="M303" s="320" t="n"/>
      <c r="N303" s="320" t="n"/>
      <c r="O303" s="320" t="n"/>
      <c r="P303" s="320" t="n"/>
      <c r="Q303" s="320" t="n"/>
      <c r="R303" s="320" t="n"/>
      <c r="S303" s="320" t="n"/>
      <c r="T303" s="320" t="n"/>
      <c r="U303" s="320" t="n"/>
      <c r="V303" s="320" t="n"/>
      <c r="W303" s="320" t="n"/>
      <c r="X303" s="320" t="n"/>
      <c r="Y303" s="337" t="n"/>
      <c r="Z303" s="33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32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1000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32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32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27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20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37" t="inlineStr">
        <is>
          <t>Сосиски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0" t="n"/>
      <c r="Y309" s="337" t="n"/>
      <c r="Z309" s="337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32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27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20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37" t="inlineStr">
        <is>
          <t>Сардельки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20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32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27" t="n"/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320" t="n"/>
      <c r="B316" s="320" t="n"/>
      <c r="C316" s="320" t="n"/>
      <c r="D316" s="320" t="n"/>
      <c r="E316" s="320" t="n"/>
      <c r="F316" s="320" t="n"/>
      <c r="G316" s="320" t="n"/>
      <c r="H316" s="320" t="n"/>
      <c r="I316" s="320" t="n"/>
      <c r="J316" s="320" t="n"/>
      <c r="K316" s="320" t="n"/>
      <c r="L316" s="320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36" t="inlineStr">
        <is>
          <t>Особая Без свинины</t>
        </is>
      </c>
      <c r="B317" s="320" t="n"/>
      <c r="C317" s="320" t="n"/>
      <c r="D317" s="320" t="n"/>
      <c r="E317" s="320" t="n"/>
      <c r="F317" s="320" t="n"/>
      <c r="G317" s="320" t="n"/>
      <c r="H317" s="320" t="n"/>
      <c r="I317" s="320" t="n"/>
      <c r="J317" s="320" t="n"/>
      <c r="K317" s="320" t="n"/>
      <c r="L317" s="320" t="n"/>
      <c r="M317" s="320" t="n"/>
      <c r="N317" s="320" t="n"/>
      <c r="O317" s="320" t="n"/>
      <c r="P317" s="320" t="n"/>
      <c r="Q317" s="320" t="n"/>
      <c r="R317" s="320" t="n"/>
      <c r="S317" s="320" t="n"/>
      <c r="T317" s="320" t="n"/>
      <c r="U317" s="320" t="n"/>
      <c r="V317" s="320" t="n"/>
      <c r="W317" s="320" t="n"/>
      <c r="X317" s="320" t="n"/>
      <c r="Y317" s="336" t="n"/>
      <c r="Z317" s="336" t="n"/>
    </row>
    <row r="318" ht="14.25" customHeight="1">
      <c r="A318" s="337" t="inlineStr">
        <is>
          <t>Вареные колбасы</t>
        </is>
      </c>
      <c r="B318" s="320" t="n"/>
      <c r="C318" s="320" t="n"/>
      <c r="D318" s="320" t="n"/>
      <c r="E318" s="320" t="n"/>
      <c r="F318" s="320" t="n"/>
      <c r="G318" s="320" t="n"/>
      <c r="H318" s="320" t="n"/>
      <c r="I318" s="320" t="n"/>
      <c r="J318" s="320" t="n"/>
      <c r="K318" s="320" t="n"/>
      <c r="L318" s="320" t="n"/>
      <c r="M318" s="320" t="n"/>
      <c r="N318" s="320" t="n"/>
      <c r="O318" s="320" t="n"/>
      <c r="P318" s="320" t="n"/>
      <c r="Q318" s="320" t="n"/>
      <c r="R318" s="320" t="n"/>
      <c r="S318" s="320" t="n"/>
      <c r="T318" s="320" t="n"/>
      <c r="U318" s="320" t="n"/>
      <c r="V318" s="320" t="n"/>
      <c r="W318" s="320" t="n"/>
      <c r="X318" s="320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32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32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32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32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27" t="n"/>
      <c r="B323" s="320" t="n"/>
      <c r="C323" s="320" t="n"/>
      <c r="D323" s="320" t="n"/>
      <c r="E323" s="320" t="n"/>
      <c r="F323" s="320" t="n"/>
      <c r="G323" s="320" t="n"/>
      <c r="H323" s="320" t="n"/>
      <c r="I323" s="320" t="n"/>
      <c r="J323" s="320" t="n"/>
      <c r="K323" s="320" t="n"/>
      <c r="L323" s="320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320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20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37" t="inlineStr">
        <is>
          <t>Копченые колбасы</t>
        </is>
      </c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320" t="n"/>
      <c r="N325" s="320" t="n"/>
      <c r="O325" s="320" t="n"/>
      <c r="P325" s="320" t="n"/>
      <c r="Q325" s="320" t="n"/>
      <c r="R325" s="320" t="n"/>
      <c r="S325" s="320" t="n"/>
      <c r="T325" s="320" t="n"/>
      <c r="U325" s="320" t="n"/>
      <c r="V325" s="320" t="n"/>
      <c r="W325" s="320" t="n"/>
      <c r="X325" s="320" t="n"/>
      <c r="Y325" s="337" t="n"/>
      <c r="Z325" s="337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32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32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27" t="n"/>
      <c r="B328" s="320" t="n"/>
      <c r="C328" s="320" t="n"/>
      <c r="D328" s="320" t="n"/>
      <c r="E328" s="320" t="n"/>
      <c r="F328" s="320" t="n"/>
      <c r="G328" s="320" t="n"/>
      <c r="H328" s="320" t="n"/>
      <c r="I328" s="320" t="n"/>
      <c r="J328" s="320" t="n"/>
      <c r="K328" s="320" t="n"/>
      <c r="L328" s="320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320" t="n"/>
      <c r="B329" s="320" t="n"/>
      <c r="C329" s="320" t="n"/>
      <c r="D329" s="320" t="n"/>
      <c r="E329" s="320" t="n"/>
      <c r="F329" s="320" t="n"/>
      <c r="G329" s="320" t="n"/>
      <c r="H329" s="320" t="n"/>
      <c r="I329" s="320" t="n"/>
      <c r="J329" s="320" t="n"/>
      <c r="K329" s="320" t="n"/>
      <c r="L329" s="320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37" t="inlineStr">
        <is>
          <t>Сосиски</t>
        </is>
      </c>
      <c r="B330" s="320" t="n"/>
      <c r="C330" s="320" t="n"/>
      <c r="D330" s="320" t="n"/>
      <c r="E330" s="320" t="n"/>
      <c r="F330" s="320" t="n"/>
      <c r="G330" s="320" t="n"/>
      <c r="H330" s="320" t="n"/>
      <c r="I330" s="320" t="n"/>
      <c r="J330" s="320" t="n"/>
      <c r="K330" s="320" t="n"/>
      <c r="L330" s="320" t="n"/>
      <c r="M330" s="320" t="n"/>
      <c r="N330" s="320" t="n"/>
      <c r="O330" s="320" t="n"/>
      <c r="P330" s="320" t="n"/>
      <c r="Q330" s="320" t="n"/>
      <c r="R330" s="320" t="n"/>
      <c r="S330" s="320" t="n"/>
      <c r="T330" s="320" t="n"/>
      <c r="U330" s="320" t="n"/>
      <c r="V330" s="320" t="n"/>
      <c r="W330" s="320" t="n"/>
      <c r="X330" s="320" t="n"/>
      <c r="Y330" s="337" t="n"/>
      <c r="Z330" s="337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32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32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32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32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27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20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37" t="inlineStr">
        <is>
          <t>Сардельки</t>
        </is>
      </c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320" t="n"/>
      <c r="N337" s="320" t="n"/>
      <c r="O337" s="320" t="n"/>
      <c r="P337" s="320" t="n"/>
      <c r="Q337" s="320" t="n"/>
      <c r="R337" s="320" t="n"/>
      <c r="S337" s="320" t="n"/>
      <c r="T337" s="320" t="n"/>
      <c r="U337" s="320" t="n"/>
      <c r="V337" s="320" t="n"/>
      <c r="W337" s="320" t="n"/>
      <c r="X337" s="320" t="n"/>
      <c r="Y337" s="337" t="n"/>
      <c r="Z337" s="337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32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27" t="n"/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320" t="n"/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48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36" t="inlineStr">
        <is>
          <t>Филейбургская</t>
        </is>
      </c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20" t="n"/>
      <c r="M342" s="320" t="n"/>
      <c r="N342" s="320" t="n"/>
      <c r="O342" s="320" t="n"/>
      <c r="P342" s="320" t="n"/>
      <c r="Q342" s="320" t="n"/>
      <c r="R342" s="320" t="n"/>
      <c r="S342" s="320" t="n"/>
      <c r="T342" s="320" t="n"/>
      <c r="U342" s="320" t="n"/>
      <c r="V342" s="320" t="n"/>
      <c r="W342" s="320" t="n"/>
      <c r="X342" s="320" t="n"/>
      <c r="Y342" s="336" t="n"/>
      <c r="Z342" s="336" t="n"/>
    </row>
    <row r="343" ht="14.25" customHeight="1">
      <c r="A343" s="337" t="inlineStr">
        <is>
          <t>Вареные колбасы</t>
        </is>
      </c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320" t="n"/>
      <c r="N343" s="320" t="n"/>
      <c r="O343" s="320" t="n"/>
      <c r="P343" s="320" t="n"/>
      <c r="Q343" s="320" t="n"/>
      <c r="R343" s="320" t="n"/>
      <c r="S343" s="320" t="n"/>
      <c r="T343" s="320" t="n"/>
      <c r="U343" s="320" t="n"/>
      <c r="V343" s="320" t="n"/>
      <c r="W343" s="320" t="n"/>
      <c r="X343" s="320" t="n"/>
      <c r="Y343" s="337" t="n"/>
      <c r="Z343" s="337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32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32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27" t="n"/>
      <c r="B346" s="320" t="n"/>
      <c r="C346" s="320" t="n"/>
      <c r="D346" s="320" t="n"/>
      <c r="E346" s="320" t="n"/>
      <c r="F346" s="320" t="n"/>
      <c r="G346" s="320" t="n"/>
      <c r="H346" s="320" t="n"/>
      <c r="I346" s="320" t="n"/>
      <c r="J346" s="320" t="n"/>
      <c r="K346" s="320" t="n"/>
      <c r="L346" s="320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320" t="n"/>
      <c r="B347" s="320" t="n"/>
      <c r="C347" s="320" t="n"/>
      <c r="D347" s="320" t="n"/>
      <c r="E347" s="320" t="n"/>
      <c r="F347" s="320" t="n"/>
      <c r="G347" s="320" t="n"/>
      <c r="H347" s="320" t="n"/>
      <c r="I347" s="320" t="n"/>
      <c r="J347" s="320" t="n"/>
      <c r="K347" s="320" t="n"/>
      <c r="L347" s="320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37" t="inlineStr">
        <is>
          <t>Копченые колбасы</t>
        </is>
      </c>
      <c r="B348" s="320" t="n"/>
      <c r="C348" s="320" t="n"/>
      <c r="D348" s="320" t="n"/>
      <c r="E348" s="320" t="n"/>
      <c r="F348" s="320" t="n"/>
      <c r="G348" s="320" t="n"/>
      <c r="H348" s="320" t="n"/>
      <c r="I348" s="320" t="n"/>
      <c r="J348" s="320" t="n"/>
      <c r="K348" s="320" t="n"/>
      <c r="L348" s="320" t="n"/>
      <c r="M348" s="320" t="n"/>
      <c r="N348" s="320" t="n"/>
      <c r="O348" s="320" t="n"/>
      <c r="P348" s="320" t="n"/>
      <c r="Q348" s="320" t="n"/>
      <c r="R348" s="320" t="n"/>
      <c r="S348" s="320" t="n"/>
      <c r="T348" s="320" t="n"/>
      <c r="U348" s="320" t="n"/>
      <c r="V348" s="320" t="n"/>
      <c r="W348" s="320" t="n"/>
      <c r="X348" s="320" t="n"/>
      <c r="Y348" s="337" t="n"/>
      <c r="Z348" s="337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32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32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32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32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32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14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32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32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32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32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11.2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32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32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32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32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27" t="n"/>
      <c r="B362" s="320" t="n"/>
      <c r="C362" s="320" t="n"/>
      <c r="D362" s="320" t="n"/>
      <c r="E362" s="320" t="n"/>
      <c r="F362" s="320" t="n"/>
      <c r="G362" s="320" t="n"/>
      <c r="H362" s="320" t="n"/>
      <c r="I362" s="320" t="n"/>
      <c r="J362" s="320" t="n"/>
      <c r="K362" s="320" t="n"/>
      <c r="L362" s="320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320" t="n"/>
      <c r="B363" s="320" t="n"/>
      <c r="C363" s="320" t="n"/>
      <c r="D363" s="320" t="n"/>
      <c r="E363" s="320" t="n"/>
      <c r="F363" s="320" t="n"/>
      <c r="G363" s="320" t="n"/>
      <c r="H363" s="320" t="n"/>
      <c r="I363" s="320" t="n"/>
      <c r="J363" s="320" t="n"/>
      <c r="K363" s="320" t="n"/>
      <c r="L363" s="320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37" t="inlineStr">
        <is>
          <t>Сосиски</t>
        </is>
      </c>
      <c r="B364" s="320" t="n"/>
      <c r="C364" s="320" t="n"/>
      <c r="D364" s="320" t="n"/>
      <c r="E364" s="320" t="n"/>
      <c r="F364" s="320" t="n"/>
      <c r="G364" s="320" t="n"/>
      <c r="H364" s="320" t="n"/>
      <c r="I364" s="320" t="n"/>
      <c r="J364" s="320" t="n"/>
      <c r="K364" s="320" t="n"/>
      <c r="L364" s="320" t="n"/>
      <c r="M364" s="320" t="n"/>
      <c r="N364" s="320" t="n"/>
      <c r="O364" s="320" t="n"/>
      <c r="P364" s="320" t="n"/>
      <c r="Q364" s="320" t="n"/>
      <c r="R364" s="320" t="n"/>
      <c r="S364" s="320" t="n"/>
      <c r="T364" s="320" t="n"/>
      <c r="U364" s="320" t="n"/>
      <c r="V364" s="320" t="n"/>
      <c r="W364" s="320" t="n"/>
      <c r="X364" s="320" t="n"/>
      <c r="Y364" s="337" t="n"/>
      <c r="Z364" s="337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32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32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32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32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27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20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37" t="inlineStr">
        <is>
          <t>Сардельки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0" t="n"/>
      <c r="Y371" s="337" t="n"/>
      <c r="Z371" s="337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32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27" t="n"/>
      <c r="B373" s="320" t="n"/>
      <c r="C373" s="320" t="n"/>
      <c r="D373" s="320" t="n"/>
      <c r="E373" s="320" t="n"/>
      <c r="F373" s="320" t="n"/>
      <c r="G373" s="320" t="n"/>
      <c r="H373" s="320" t="n"/>
      <c r="I373" s="320" t="n"/>
      <c r="J373" s="320" t="n"/>
      <c r="K373" s="320" t="n"/>
      <c r="L373" s="320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320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37" t="inlineStr">
        <is>
          <t>Сырокопченые колбасы</t>
        </is>
      </c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320" t="n"/>
      <c r="N375" s="320" t="n"/>
      <c r="O375" s="320" t="n"/>
      <c r="P375" s="320" t="n"/>
      <c r="Q375" s="320" t="n"/>
      <c r="R375" s="320" t="n"/>
      <c r="S375" s="320" t="n"/>
      <c r="T375" s="320" t="n"/>
      <c r="U375" s="320" t="n"/>
      <c r="V375" s="320" t="n"/>
      <c r="W375" s="320" t="n"/>
      <c r="X375" s="320" t="n"/>
      <c r="Y375" s="337" t="n"/>
      <c r="Z375" s="337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32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32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32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32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27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37" t="inlineStr">
        <is>
          <t>Сыровяленые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37" t="n"/>
      <c r="Z382" s="337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32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32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27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20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20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36" t="inlineStr">
        <is>
          <t>Балыкбургская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0" t="n"/>
      <c r="Y387" s="336" t="n"/>
      <c r="Z387" s="336" t="n"/>
    </row>
    <row r="388" ht="14.25" customHeight="1">
      <c r="A388" s="337" t="inlineStr">
        <is>
          <t>Ветчины</t>
        </is>
      </c>
      <c r="B388" s="320" t="n"/>
      <c r="C388" s="320" t="n"/>
      <c r="D388" s="320" t="n"/>
      <c r="E388" s="320" t="n"/>
      <c r="F388" s="320" t="n"/>
      <c r="G388" s="320" t="n"/>
      <c r="H388" s="320" t="n"/>
      <c r="I388" s="320" t="n"/>
      <c r="J388" s="320" t="n"/>
      <c r="K388" s="320" t="n"/>
      <c r="L388" s="320" t="n"/>
      <c r="M388" s="320" t="n"/>
      <c r="N388" s="320" t="n"/>
      <c r="O388" s="320" t="n"/>
      <c r="P388" s="320" t="n"/>
      <c r="Q388" s="320" t="n"/>
      <c r="R388" s="320" t="n"/>
      <c r="S388" s="320" t="n"/>
      <c r="T388" s="320" t="n"/>
      <c r="U388" s="320" t="n"/>
      <c r="V388" s="320" t="n"/>
      <c r="W388" s="320" t="n"/>
      <c r="X388" s="320" t="n"/>
      <c r="Y388" s="337" t="n"/>
      <c r="Z388" s="337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32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32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7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0" t="n"/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37" t="inlineStr">
        <is>
          <t>Копченые колбасы</t>
        </is>
      </c>
      <c r="B393" s="320" t="n"/>
      <c r="C393" s="320" t="n"/>
      <c r="D393" s="320" t="n"/>
      <c r="E393" s="320" t="n"/>
      <c r="F393" s="320" t="n"/>
      <c r="G393" s="320" t="n"/>
      <c r="H393" s="320" t="n"/>
      <c r="I393" s="320" t="n"/>
      <c r="J393" s="320" t="n"/>
      <c r="K393" s="320" t="n"/>
      <c r="L393" s="320" t="n"/>
      <c r="M393" s="320" t="n"/>
      <c r="N393" s="320" t="n"/>
      <c r="O393" s="320" t="n"/>
      <c r="P393" s="320" t="n"/>
      <c r="Q393" s="320" t="n"/>
      <c r="R393" s="320" t="n"/>
      <c r="S393" s="320" t="n"/>
      <c r="T393" s="320" t="n"/>
      <c r="U393" s="320" t="n"/>
      <c r="V393" s="320" t="n"/>
      <c r="W393" s="320" t="n"/>
      <c r="X393" s="320" t="n"/>
      <c r="Y393" s="337" t="n"/>
      <c r="Z393" s="337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32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32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32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32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32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32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32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27" t="n"/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0" t="n"/>
      <c r="B402" s="320" t="n"/>
      <c r="C402" s="320" t="n"/>
      <c r="D402" s="320" t="n"/>
      <c r="E402" s="320" t="n"/>
      <c r="F402" s="320" t="n"/>
      <c r="G402" s="320" t="n"/>
      <c r="H402" s="320" t="n"/>
      <c r="I402" s="320" t="n"/>
      <c r="J402" s="320" t="n"/>
      <c r="K402" s="320" t="n"/>
      <c r="L402" s="320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37" t="inlineStr">
        <is>
          <t>Сыровяленые колбасы</t>
        </is>
      </c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20" t="n"/>
      <c r="M403" s="320" t="n"/>
      <c r="N403" s="320" t="n"/>
      <c r="O403" s="320" t="n"/>
      <c r="P403" s="320" t="n"/>
      <c r="Q403" s="320" t="n"/>
      <c r="R403" s="320" t="n"/>
      <c r="S403" s="320" t="n"/>
      <c r="T403" s="320" t="n"/>
      <c r="U403" s="320" t="n"/>
      <c r="V403" s="320" t="n"/>
      <c r="W403" s="320" t="n"/>
      <c r="X403" s="320" t="n"/>
      <c r="Y403" s="337" t="n"/>
      <c r="Z403" s="337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2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27" t="n"/>
      <c r="B405" s="320" t="n"/>
      <c r="C405" s="320" t="n"/>
      <c r="D405" s="320" t="n"/>
      <c r="E405" s="320" t="n"/>
      <c r="F405" s="320" t="n"/>
      <c r="G405" s="320" t="n"/>
      <c r="H405" s="320" t="n"/>
      <c r="I405" s="320" t="n"/>
      <c r="J405" s="320" t="n"/>
      <c r="K405" s="320" t="n"/>
      <c r="L405" s="320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0" t="n"/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8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36" t="inlineStr">
        <is>
          <t>Дугушка</t>
        </is>
      </c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320" t="n"/>
      <c r="N408" s="320" t="n"/>
      <c r="O408" s="320" t="n"/>
      <c r="P408" s="320" t="n"/>
      <c r="Q408" s="320" t="n"/>
      <c r="R408" s="320" t="n"/>
      <c r="S408" s="320" t="n"/>
      <c r="T408" s="320" t="n"/>
      <c r="U408" s="320" t="n"/>
      <c r="V408" s="320" t="n"/>
      <c r="W408" s="320" t="n"/>
      <c r="X408" s="320" t="n"/>
      <c r="Y408" s="336" t="n"/>
      <c r="Z408" s="336" t="n"/>
    </row>
    <row r="409" ht="14.25" customHeight="1">
      <c r="A409" s="337" t="inlineStr">
        <is>
          <t>Вареные колбасы</t>
        </is>
      </c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320" t="n"/>
      <c r="N409" s="320" t="n"/>
      <c r="O409" s="320" t="n"/>
      <c r="P409" s="320" t="n"/>
      <c r="Q409" s="320" t="n"/>
      <c r="R409" s="320" t="n"/>
      <c r="S409" s="320" t="n"/>
      <c r="T409" s="320" t="n"/>
      <c r="U409" s="320" t="n"/>
      <c r="V409" s="320" t="n"/>
      <c r="W409" s="320" t="n"/>
      <c r="X409" s="320" t="n"/>
      <c r="Y409" s="337" t="n"/>
      <c r="Z409" s="337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2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2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2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2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2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2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2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2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2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27" t="n"/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0" t="n"/>
      <c r="B420" s="320" t="n"/>
      <c r="C420" s="320" t="n"/>
      <c r="D420" s="320" t="n"/>
      <c r="E420" s="320" t="n"/>
      <c r="F420" s="320" t="n"/>
      <c r="G420" s="320" t="n"/>
      <c r="H420" s="320" t="n"/>
      <c r="I420" s="320" t="n"/>
      <c r="J420" s="320" t="n"/>
      <c r="K420" s="320" t="n"/>
      <c r="L420" s="320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37" t="inlineStr">
        <is>
          <t>Ветчины</t>
        </is>
      </c>
      <c r="B421" s="320" t="n"/>
      <c r="C421" s="320" t="n"/>
      <c r="D421" s="320" t="n"/>
      <c r="E421" s="320" t="n"/>
      <c r="F421" s="320" t="n"/>
      <c r="G421" s="320" t="n"/>
      <c r="H421" s="320" t="n"/>
      <c r="I421" s="320" t="n"/>
      <c r="J421" s="320" t="n"/>
      <c r="K421" s="320" t="n"/>
      <c r="L421" s="320" t="n"/>
      <c r="M421" s="320" t="n"/>
      <c r="N421" s="320" t="n"/>
      <c r="O421" s="320" t="n"/>
      <c r="P421" s="320" t="n"/>
      <c r="Q421" s="320" t="n"/>
      <c r="R421" s="320" t="n"/>
      <c r="S421" s="320" t="n"/>
      <c r="T421" s="320" t="n"/>
      <c r="U421" s="320" t="n"/>
      <c r="V421" s="320" t="n"/>
      <c r="W421" s="320" t="n"/>
      <c r="X421" s="320" t="n"/>
      <c r="Y421" s="337" t="n"/>
      <c r="Z421" s="337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2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2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7" t="n"/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0" t="n"/>
      <c r="B425" s="320" t="n"/>
      <c r="C425" s="320" t="n"/>
      <c r="D425" s="320" t="n"/>
      <c r="E425" s="320" t="n"/>
      <c r="F425" s="320" t="n"/>
      <c r="G425" s="320" t="n"/>
      <c r="H425" s="320" t="n"/>
      <c r="I425" s="320" t="n"/>
      <c r="J425" s="320" t="n"/>
      <c r="K425" s="320" t="n"/>
      <c r="L425" s="320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37" t="inlineStr">
        <is>
          <t>Копченые колбасы</t>
        </is>
      </c>
      <c r="B426" s="320" t="n"/>
      <c r="C426" s="320" t="n"/>
      <c r="D426" s="320" t="n"/>
      <c r="E426" s="320" t="n"/>
      <c r="F426" s="320" t="n"/>
      <c r="G426" s="320" t="n"/>
      <c r="H426" s="320" t="n"/>
      <c r="I426" s="320" t="n"/>
      <c r="J426" s="320" t="n"/>
      <c r="K426" s="320" t="n"/>
      <c r="L426" s="320" t="n"/>
      <c r="M426" s="320" t="n"/>
      <c r="N426" s="320" t="n"/>
      <c r="O426" s="320" t="n"/>
      <c r="P426" s="320" t="n"/>
      <c r="Q426" s="320" t="n"/>
      <c r="R426" s="320" t="n"/>
      <c r="S426" s="320" t="n"/>
      <c r="T426" s="320" t="n"/>
      <c r="U426" s="320" t="n"/>
      <c r="V426" s="320" t="n"/>
      <c r="W426" s="320" t="n"/>
      <c r="X426" s="320" t="n"/>
      <c r="Y426" s="337" t="n"/>
      <c r="Z426" s="337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2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2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300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2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500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2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2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2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27" t="n"/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0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37" t="inlineStr">
        <is>
          <t>Сосиски</t>
        </is>
      </c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320" t="n"/>
      <c r="N435" s="320" t="n"/>
      <c r="O435" s="320" t="n"/>
      <c r="P435" s="320" t="n"/>
      <c r="Q435" s="320" t="n"/>
      <c r="R435" s="320" t="n"/>
      <c r="S435" s="320" t="n"/>
      <c r="T435" s="320" t="n"/>
      <c r="U435" s="320" t="n"/>
      <c r="V435" s="320" t="n"/>
      <c r="W435" s="320" t="n"/>
      <c r="X435" s="320" t="n"/>
      <c r="Y435" s="337" t="n"/>
      <c r="Z435" s="337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2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2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27" t="n"/>
      <c r="B438" s="320" t="n"/>
      <c r="C438" s="320" t="n"/>
      <c r="D438" s="320" t="n"/>
      <c r="E438" s="320" t="n"/>
      <c r="F438" s="320" t="n"/>
      <c r="G438" s="320" t="n"/>
      <c r="H438" s="320" t="n"/>
      <c r="I438" s="320" t="n"/>
      <c r="J438" s="320" t="n"/>
      <c r="K438" s="320" t="n"/>
      <c r="L438" s="320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320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48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36" t="inlineStr">
        <is>
          <t>Зареченские продукты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36" t="n"/>
      <c r="Z441" s="336" t="n"/>
    </row>
    <row r="442" ht="14.25" customHeight="1">
      <c r="A442" s="337" t="inlineStr">
        <is>
          <t>Вареные колбасы</t>
        </is>
      </c>
      <c r="B442" s="320" t="n"/>
      <c r="C442" s="320" t="n"/>
      <c r="D442" s="320" t="n"/>
      <c r="E442" s="320" t="n"/>
      <c r="F442" s="320" t="n"/>
      <c r="G442" s="320" t="n"/>
      <c r="H442" s="320" t="n"/>
      <c r="I442" s="320" t="n"/>
      <c r="J442" s="320" t="n"/>
      <c r="K442" s="320" t="n"/>
      <c r="L442" s="320" t="n"/>
      <c r="M442" s="320" t="n"/>
      <c r="N442" s="320" t="n"/>
      <c r="O442" s="320" t="n"/>
      <c r="P442" s="320" t="n"/>
      <c r="Q442" s="320" t="n"/>
      <c r="R442" s="320" t="n"/>
      <c r="S442" s="320" t="n"/>
      <c r="T442" s="320" t="n"/>
      <c r="U442" s="320" t="n"/>
      <c r="V442" s="320" t="n"/>
      <c r="W442" s="320" t="n"/>
      <c r="X442" s="320" t="n"/>
      <c r="Y442" s="337" t="n"/>
      <c r="Z442" s="337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32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32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27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320" t="n"/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37" t="inlineStr">
        <is>
          <t>Ветчины</t>
        </is>
      </c>
      <c r="B447" s="320" t="n"/>
      <c r="C447" s="320" t="n"/>
      <c r="D447" s="320" t="n"/>
      <c r="E447" s="320" t="n"/>
      <c r="F447" s="320" t="n"/>
      <c r="G447" s="320" t="n"/>
      <c r="H447" s="320" t="n"/>
      <c r="I447" s="320" t="n"/>
      <c r="J447" s="320" t="n"/>
      <c r="K447" s="320" t="n"/>
      <c r="L447" s="320" t="n"/>
      <c r="M447" s="320" t="n"/>
      <c r="N447" s="320" t="n"/>
      <c r="O447" s="320" t="n"/>
      <c r="P447" s="320" t="n"/>
      <c r="Q447" s="320" t="n"/>
      <c r="R447" s="320" t="n"/>
      <c r="S447" s="320" t="n"/>
      <c r="T447" s="320" t="n"/>
      <c r="U447" s="320" t="n"/>
      <c r="V447" s="320" t="n"/>
      <c r="W447" s="320" t="n"/>
      <c r="X447" s="320" t="n"/>
      <c r="Y447" s="337" t="n"/>
      <c r="Z447" s="337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2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2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27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320" t="n"/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37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37" t="n"/>
      <c r="Z452" s="337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32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32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27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37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0" t="n"/>
      <c r="Y457" s="337" t="n"/>
      <c r="Z457" s="337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32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32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27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36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20" t="n"/>
      <c r="Y462" s="336" t="n"/>
      <c r="Z462" s="336" t="n"/>
    </row>
    <row r="463" ht="14.25" customHeight="1">
      <c r="A463" s="337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0" t="n"/>
      <c r="Y463" s="337" t="n"/>
      <c r="Z463" s="337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32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27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20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331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20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20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20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20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20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20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319" t="inlineStr">
        <is>
          <t>Ядрена копоть</t>
        </is>
      </c>
      <c r="C474" s="319" t="inlineStr">
        <is>
          <t>Вязанка</t>
        </is>
      </c>
      <c r="D474" s="938" t="n"/>
      <c r="E474" s="938" t="n"/>
      <c r="F474" s="939" t="n"/>
      <c r="G474" s="319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319" t="inlineStr">
        <is>
          <t>Особый рецепт</t>
        </is>
      </c>
      <c r="O474" s="939" t="n"/>
      <c r="P474" s="319" t="inlineStr">
        <is>
          <t>Баварушка</t>
        </is>
      </c>
      <c r="Q474" s="939" t="n"/>
      <c r="R474" s="319" t="inlineStr">
        <is>
          <t>Дугушка</t>
        </is>
      </c>
      <c r="S474" s="319" t="inlineStr">
        <is>
          <t>Зареченские</t>
        </is>
      </c>
      <c r="T474" s="939" t="n"/>
      <c r="U474" s="320" t="n"/>
      <c r="Z474" s="61" t="n"/>
      <c r="AC474" s="320" t="n"/>
    </row>
    <row r="475" ht="14.25" customHeight="1" thickTop="1">
      <c r="A475" s="321" t="inlineStr">
        <is>
          <t>СЕРИЯ</t>
        </is>
      </c>
      <c r="B475" s="319" t="inlineStr">
        <is>
          <t>Ядрена копоть</t>
        </is>
      </c>
      <c r="C475" s="319" t="inlineStr">
        <is>
          <t>Столичная</t>
        </is>
      </c>
      <c r="D475" s="319" t="inlineStr">
        <is>
          <t>Классическая</t>
        </is>
      </c>
      <c r="E475" s="319" t="inlineStr">
        <is>
          <t>Вязанка</t>
        </is>
      </c>
      <c r="F475" s="319" t="inlineStr">
        <is>
          <t>Сливушки</t>
        </is>
      </c>
      <c r="G475" s="319" t="inlineStr">
        <is>
          <t>Золоченная в печи</t>
        </is>
      </c>
      <c r="H475" s="319" t="inlineStr">
        <is>
          <t>Мясорубская</t>
        </is>
      </c>
      <c r="I475" s="319" t="inlineStr">
        <is>
          <t>Сочинка</t>
        </is>
      </c>
      <c r="J475" s="319" t="inlineStr">
        <is>
          <t>Бордо</t>
        </is>
      </c>
      <c r="K475" s="320" t="n"/>
      <c r="L475" s="319" t="inlineStr">
        <is>
          <t>Фирменная</t>
        </is>
      </c>
      <c r="M475" s="319" t="inlineStr">
        <is>
          <t>Бавария</t>
        </is>
      </c>
      <c r="N475" s="319" t="inlineStr">
        <is>
          <t>Особая</t>
        </is>
      </c>
      <c r="O475" s="319" t="inlineStr">
        <is>
          <t>Особая Без свинины</t>
        </is>
      </c>
      <c r="P475" s="319" t="inlineStr">
        <is>
          <t>Филейбургская</t>
        </is>
      </c>
      <c r="Q475" s="319" t="inlineStr">
        <is>
          <t>Балыкбургская</t>
        </is>
      </c>
      <c r="R475" s="319" t="inlineStr">
        <is>
          <t>Дугушка</t>
        </is>
      </c>
      <c r="S475" s="319" t="inlineStr">
        <is>
          <t>Зареченские продукты</t>
        </is>
      </c>
      <c r="T475" s="319" t="inlineStr">
        <is>
          <t>Выгодная цена</t>
        </is>
      </c>
      <c r="U475" s="320" t="n"/>
      <c r="Z475" s="61" t="n"/>
      <c r="AC475" s="320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320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320" t="n"/>
      <c r="Z476" s="61" t="n"/>
      <c r="AC476" s="320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7" s="53">
        <f>IFERROR(W128*1,"0")+IFERROR(W129*1,"0")+IFERROR(W130*1,"0")</f>
        <v/>
      </c>
      <c r="G477" s="53">
        <f>IFERROR(W136*1,"0")+IFERROR(W137*1,"0")+IFERROR(W138*1,"0")</f>
        <v/>
      </c>
      <c r="H477" s="53">
        <f>IFERROR(W143*1,"0")+IFERROR(W144*1,"0")+IFERROR(W145*1,"0")+IFERROR(W146*1,"0")+IFERROR(W147*1,"0")+IFERROR(W148*1,"0")+IFERROR(W149*1,"0")+IFERROR(W150*1,"0")</f>
        <v/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0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320" t="n"/>
      <c r="Z477" s="61" t="n"/>
      <c r="AC477" s="320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KTB9onvyHf4QIcbXKTjLw==" formatRows="1" sort="0" spinCount="100000" hashValue="DwQMgg2OnziidkwKfTCzEdhGvbJJl3tHScRhDpbLQd3SpiC3NldLkVX6kpUp++ZKbErr4bXEf9J9UnGA3DHc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G474:M474"/>
    <mergeCell ref="D66:E66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A375:X375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A467:M472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A465:M466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A311:M312"/>
    <mergeCell ref="N352:R352"/>
    <mergeCell ref="D211:E211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A457:X457"/>
    <mergeCell ref="N428:R428"/>
    <mergeCell ref="N228:R228"/>
    <mergeCell ref="N17:R18"/>
    <mergeCell ref="D100:E100"/>
    <mergeCell ref="N355:R355"/>
    <mergeCell ref="N415:R415"/>
    <mergeCell ref="N129:R129"/>
    <mergeCell ref="O6:P6"/>
    <mergeCell ref="N63:R63"/>
    <mergeCell ref="N305:R305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A339:M340"/>
    <mergeCell ref="D400:E400"/>
    <mergeCell ref="A409:X409"/>
    <mergeCell ref="D77:E77"/>
    <mergeCell ref="N429:R429"/>
    <mergeCell ref="D108:E108"/>
    <mergeCell ref="N223:R223"/>
    <mergeCell ref="N350:R350"/>
    <mergeCell ref="N139:T139"/>
    <mergeCell ref="D160:E160"/>
    <mergeCell ref="N406:T406"/>
    <mergeCell ref="I17:I18"/>
    <mergeCell ref="N237:T237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A463:X463"/>
    <mergeCell ref="N158:T158"/>
    <mergeCell ref="N425:T425"/>
    <mergeCell ref="C475:C476"/>
    <mergeCell ref="N369:T369"/>
    <mergeCell ref="D390:E390"/>
    <mergeCell ref="N225:T225"/>
    <mergeCell ref="E475:E476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N137:R137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D232:E232"/>
    <mergeCell ref="A191:X191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439:T439"/>
    <mergeCell ref="N37:T37"/>
    <mergeCell ref="A62:X62"/>
    <mergeCell ref="D454:E454"/>
    <mergeCell ref="N427:R427"/>
    <mergeCell ref="D106:E106"/>
    <mergeCell ref="D416:E416"/>
    <mergeCell ref="N469:T469"/>
    <mergeCell ref="D93:E93"/>
    <mergeCell ref="D264:E264"/>
    <mergeCell ref="N370:T370"/>
    <mergeCell ref="D220:E220"/>
    <mergeCell ref="A265:M266"/>
    <mergeCell ref="A44:M45"/>
    <mergeCell ref="A337:X337"/>
    <mergeCell ref="N470:T470"/>
    <mergeCell ref="D251:E251"/>
    <mergeCell ref="N99:R99"/>
    <mergeCell ref="N397:R397"/>
    <mergeCell ref="N74:R74"/>
    <mergeCell ref="N145:R145"/>
    <mergeCell ref="N372:R372"/>
    <mergeCell ref="N310:R310"/>
    <mergeCell ref="N443:R443"/>
    <mergeCell ref="D182:E182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A426:X426"/>
    <mergeCell ref="N361:R361"/>
    <mergeCell ref="A364:X364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D444:E444"/>
    <mergeCell ref="N254:T254"/>
    <mergeCell ref="T6:U9"/>
    <mergeCell ref="N77:R77"/>
    <mergeCell ref="D185:E185"/>
    <mergeCell ref="N91:T91"/>
    <mergeCell ref="N263:R263"/>
    <mergeCell ref="A213:M214"/>
    <mergeCell ref="A151:M152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260:R260"/>
    <mergeCell ref="D399:E399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A445:M446"/>
    <mergeCell ref="D112:E112"/>
    <mergeCell ref="D283:E283"/>
    <mergeCell ref="N460:T460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157:T157"/>
    <mergeCell ref="N328:T328"/>
    <mergeCell ref="D349:E349"/>
    <mergeCell ref="N455:T455"/>
    <mergeCell ref="N108:R108"/>
    <mergeCell ref="A197:X197"/>
    <mergeCell ref="N392:T392"/>
    <mergeCell ref="N95:R95"/>
    <mergeCell ref="N70:R70"/>
    <mergeCell ref="D138:E138"/>
    <mergeCell ref="N331:R331"/>
    <mergeCell ref="D203:E203"/>
    <mergeCell ref="A275:M276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B475:B476"/>
    <mergeCell ref="D65:E65"/>
    <mergeCell ref="N288:T288"/>
    <mergeCell ref="N36:T36"/>
    <mergeCell ref="D428:E428"/>
    <mergeCell ref="D415:E415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A401:M402"/>
    <mergeCell ref="N119:R119"/>
    <mergeCell ref="D304:E304"/>
    <mergeCell ref="N211:R211"/>
    <mergeCell ref="D83:E83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85:E85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A9:C9"/>
    <mergeCell ref="D202:E202"/>
    <mergeCell ref="D58:E58"/>
    <mergeCell ref="A382:X382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N208:R208"/>
    <mergeCell ref="N379:R379"/>
    <mergeCell ref="N116:T116"/>
    <mergeCell ref="N300:R300"/>
    <mergeCell ref="N183:R183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449:E449"/>
    <mergeCell ref="N107:R107"/>
    <mergeCell ref="N278:R278"/>
    <mergeCell ref="D150:E150"/>
    <mergeCell ref="A303:X303"/>
    <mergeCell ref="A159:X159"/>
    <mergeCell ref="D321:E321"/>
    <mergeCell ref="A219:X219"/>
    <mergeCell ref="N243:T243"/>
    <mergeCell ref="A290:X290"/>
    <mergeCell ref="M17:M18"/>
    <mergeCell ref="N67:R67"/>
    <mergeCell ref="N131:T131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N374:T374"/>
    <mergeCell ref="D395:E395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wadv7E6lWM6BhzAHi4wYg==" formatRows="1" sort="0" spinCount="100000" hashValue="9rVzsPO8hnp+3xSLzfkIemX33fnL9Yr1u68Ks1ieGFsWMdfPP189xFAxyGFbgV3AUZhfGR63xBdWXZquCqqZ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2023-11-23T10:54:28Z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