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ПОКОМ\pokom_data\заказы\статистика филиалы\2024\05,24\02,05,24 ПОКОМ КИ филиалы\"/>
    </mc:Choice>
  </mc:AlternateContent>
  <xr:revisionPtr revIDLastSave="0" documentId="13_ncr:1_{42A30A18-63C9-44E4-AEEB-CCBD1409CAA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externalReferences>
    <externalReference r:id="rId2"/>
    <externalReference r:id="rId3"/>
    <externalReference r:id="rId4"/>
  </externalReferences>
  <definedNames>
    <definedName name="_xlnm._FilterDatabase" localSheetId="0" hidden="1">Лист1!$A$1:$I$36</definedName>
  </definedNames>
  <calcPr calcId="18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" i="1" l="1"/>
  <c r="H3" i="1" l="1"/>
  <c r="H16" i="1"/>
  <c r="H7" i="1"/>
  <c r="H31" i="1"/>
  <c r="H26" i="1"/>
  <c r="H19" i="1"/>
  <c r="H14" i="1"/>
  <c r="H18" i="1"/>
  <c r="H5" i="1"/>
  <c r="H11" i="1"/>
  <c r="H12" i="1" l="1"/>
  <c r="H30" i="1"/>
  <c r="H4" i="1"/>
  <c r="H17" i="1"/>
  <c r="H6" i="1"/>
  <c r="H15" i="1"/>
  <c r="H10" i="1"/>
  <c r="H2" i="1"/>
  <c r="H21" i="1"/>
  <c r="H28" i="1"/>
  <c r="H22" i="1"/>
  <c r="H27" i="1"/>
  <c r="H8" i="1"/>
  <c r="H13" i="1"/>
  <c r="H9" i="1"/>
  <c r="H29" i="1"/>
  <c r="H34" i="1"/>
  <c r="H24" i="1"/>
  <c r="H32" i="1"/>
  <c r="H23" i="1"/>
  <c r="H35" i="1"/>
  <c r="H36" i="1"/>
  <c r="H25" i="1"/>
  <c r="H33" i="1"/>
  <c r="F20" i="1" l="1"/>
  <c r="G33" i="1"/>
  <c r="G9" i="1"/>
  <c r="G3" i="1"/>
  <c r="G16" i="1"/>
  <c r="G13" i="1"/>
  <c r="G8" i="1"/>
  <c r="G27" i="1"/>
  <c r="G25" i="1"/>
  <c r="G7" i="1"/>
  <c r="G22" i="1"/>
  <c r="G36" i="1"/>
  <c r="G28" i="1"/>
  <c r="G35" i="1"/>
  <c r="G31" i="1"/>
  <c r="G21" i="1"/>
  <c r="G23" i="1"/>
  <c r="G32" i="1"/>
  <c r="G26" i="1"/>
  <c r="G24" i="1"/>
  <c r="G2" i="1"/>
  <c r="G19" i="1"/>
  <c r="G10" i="1"/>
  <c r="G14" i="1"/>
  <c r="G15" i="1"/>
  <c r="G18" i="1"/>
  <c r="G6" i="1"/>
  <c r="G5" i="1"/>
  <c r="G17" i="1"/>
  <c r="G34" i="1"/>
  <c r="G4" i="1"/>
  <c r="G11" i="1"/>
  <c r="G30" i="1"/>
  <c r="G12" i="1"/>
  <c r="G20" i="1"/>
  <c r="G29" i="1"/>
  <c r="I20" i="1" l="1"/>
  <c r="F33" i="1"/>
  <c r="I33" i="1" s="1"/>
  <c r="F9" i="1"/>
  <c r="I9" i="1" s="1"/>
  <c r="F3" i="1"/>
  <c r="I3" i="1" s="1"/>
  <c r="F16" i="1"/>
  <c r="I16" i="1" s="1"/>
  <c r="F13" i="1"/>
  <c r="I13" i="1" s="1"/>
  <c r="F8" i="1"/>
  <c r="I8" i="1" s="1"/>
  <c r="F27" i="1"/>
  <c r="I27" i="1" s="1"/>
  <c r="F25" i="1"/>
  <c r="I25" i="1" s="1"/>
  <c r="F7" i="1"/>
  <c r="I7" i="1" s="1"/>
  <c r="F22" i="1"/>
  <c r="I22" i="1" s="1"/>
  <c r="F36" i="1"/>
  <c r="I36" i="1" s="1"/>
  <c r="F28" i="1"/>
  <c r="I28" i="1" s="1"/>
  <c r="F35" i="1"/>
  <c r="I35" i="1" s="1"/>
  <c r="F31" i="1"/>
  <c r="I31" i="1" s="1"/>
  <c r="F21" i="1"/>
  <c r="I21" i="1" s="1"/>
  <c r="F23" i="1"/>
  <c r="I23" i="1" s="1"/>
  <c r="F32" i="1"/>
  <c r="I32" i="1" s="1"/>
  <c r="F26" i="1"/>
  <c r="I26" i="1" s="1"/>
  <c r="F24" i="1"/>
  <c r="I24" i="1" s="1"/>
  <c r="F2" i="1"/>
  <c r="I2" i="1" s="1"/>
  <c r="F19" i="1"/>
  <c r="I19" i="1" s="1"/>
  <c r="F10" i="1"/>
  <c r="I10" i="1" s="1"/>
  <c r="F14" i="1"/>
  <c r="I14" i="1" s="1"/>
  <c r="F15" i="1"/>
  <c r="I15" i="1" s="1"/>
  <c r="F18" i="1"/>
  <c r="I18" i="1" s="1"/>
  <c r="F6" i="1"/>
  <c r="I6" i="1" s="1"/>
  <c r="F5" i="1"/>
  <c r="I5" i="1" s="1"/>
  <c r="F17" i="1"/>
  <c r="I17" i="1" s="1"/>
  <c r="F34" i="1"/>
  <c r="I34" i="1" s="1"/>
  <c r="F4" i="1"/>
  <c r="I4" i="1" s="1"/>
  <c r="F11" i="1"/>
  <c r="I11" i="1" s="1"/>
  <c r="F30" i="1"/>
  <c r="I30" i="1" s="1"/>
  <c r="F12" i="1"/>
  <c r="I12" i="1" s="1"/>
  <c r="F29" i="1"/>
  <c r="I29" i="1" s="1"/>
</calcChain>
</file>

<file path=xl/sharedStrings.xml><?xml version="1.0" encoding="utf-8"?>
<sst xmlns="http://schemas.openxmlformats.org/spreadsheetml/2006/main" count="81" uniqueCount="47">
  <si>
    <t>030  Сосиски Вязанка Молочные, Вязанка вискофан МГС, 0.45кг, ПОКОМ</t>
  </si>
  <si>
    <t>шт</t>
  </si>
  <si>
    <t>032  Сосиски Вязанка Сливочные, Вязанка амицел МГС, 0.45кг, ПОКОМ</t>
  </si>
  <si>
    <t>047  Кол Баварская, белков.обол. в термоусад. пакете 0.17 кг, ТМ Стародворье  ПОКОМ</t>
  </si>
  <si>
    <t>055  Колбаса вареная Филейбургская, 0,45 кг, БАВАРУШКА ПОКОМ</t>
  </si>
  <si>
    <t>062  Колбаса Кракушка пряная с сальцем, 0.3кг в/у п/к, БАВАРУШКА ПОКОМ</t>
  </si>
  <si>
    <t>064  Колбаса Молочная Дугушка, вектор 0,4 кг, ТМ Стародворье  ПОКОМ</t>
  </si>
  <si>
    <t>117  Колбаса Сервелат Филейбургский с ароматными пряностями, в/у 0,35 кг срез, БАВАРУШКА ПОКОМ</t>
  </si>
  <si>
    <t>218  Колбаса Докторская оригинальная ТМ Особый рецепт БОЛЬШОЙ БАТОН, п/а ВЕС, ТМ Стародворье ПОКОМ</t>
  </si>
  <si>
    <t>кг</t>
  </si>
  <si>
    <t>251  Сосиски Баварские, ВЕС.  ПОКОМ</t>
  </si>
  <si>
    <t>268  Сосиски Филейбургские с филе сочного окорока, ВЕС, ТМ Баварушка  ПОКОМ</t>
  </si>
  <si>
    <t>276  Колбаса Сливушка ТМ Вязанка в оболочке полиамид 0,45 кг  ПОКОМ</t>
  </si>
  <si>
    <t>283  Сосиски Сочинки, ВЕС, ТМ Стародворье ПОКОМ</t>
  </si>
  <si>
    <t>296  Колбаса Мясорубская с рубленой грудинкой 0,35кг срез ТМ Стародворье  ПОКОМ</t>
  </si>
  <si>
    <t>314 Колбаса вареная Филейская ТМ Вязанка ТС Классическая в оболочке полиамид.  ПОКОМ</t>
  </si>
  <si>
    <t>325 Колбаса Сервелат Мясорубский ТМ Стародворье с мелкорубленным окороком 0,35 кг  ПОКОМ</t>
  </si>
  <si>
    <t>339  Колбаса вареная Филейская ТМ Вязанка ТС Классическая, 0,40 кг.  ПОКОМ</t>
  </si>
  <si>
    <t>350 Сосиски Молокуши миникушай ТМ Вязанка в оболочке амицел в модифиц газовой среде 0,45 кг  Поком</t>
  </si>
  <si>
    <t>358 Колбаса Сервелат Мясорубский ТМ Стародворье с мелкорубленным окороком в вак упак  ПОКОМ</t>
  </si>
  <si>
    <t>367 Вареные колбасы Молокуша Вязанка Фикс.вес 0,45 п/а Вязанка  ПОКОМ</t>
  </si>
  <si>
    <t>370 Ветчина Сливушка с индейкой ТМ Вязанка в оболочке полиамид.</t>
  </si>
  <si>
    <t>373 Ветчины «Филейская» Фикс.вес 0,45 Вектор ТМ «Вязанка»  Поком</t>
  </si>
  <si>
    <t>391 Вареные колбасы «Докторская ГОСТ» Фикс.вес 0,37 п/а ТМ «Вязанка»  Поком</t>
  </si>
  <si>
    <t>392 Вареные колбасы «Докторская ГОСТ» Фикс.вес 0,6 Вектор ТМ «Дугушка»  Поком</t>
  </si>
  <si>
    <t>393 Ветчины Сливушка с индейкой Вязанка Фикс.вес 0,4 П/а Вязанка  Поком</t>
  </si>
  <si>
    <t>394 Ветчина Сочинка с сочным окороком ТМ Стародворье полиамид ф/в 0,35 кг  Поком</t>
  </si>
  <si>
    <t>395 Ветчины «Дугушка» Фикс.вес 0,6 П/а ТМ «Дугушка»  Поком</t>
  </si>
  <si>
    <t>396 Сардельки «Филейские» Фикс.вес 0,4 NDX мгс ТМ «Вязанка»</t>
  </si>
  <si>
    <t>397 Сосиски Сливочные по-стародворски Бордо Фикс.вес 0,45 П/а мгс Стародворье  Поком</t>
  </si>
  <si>
    <t>398 Сосиски Молочные Дугушки Дугушка Весовые П/а мгс Дугушка  Поком</t>
  </si>
  <si>
    <t>417 П/к колбасы «Сочинка рубленая с сочным окороком» Весовой фиброуз ТМ «Стародворье»  Поком</t>
  </si>
  <si>
    <t>446 Сосиски Баварские с сыром 0,35 кг. ТМ Стародворье в оболочке айпил в модифи газовой среде  Поком</t>
  </si>
  <si>
    <t>451 Сосиски «Баварские» Фикс.вес 0,35 П/а ТМ «Стародворье»  Поком</t>
  </si>
  <si>
    <t>470 Колбаса Любительская ТМ Вязанка в оболочке полиамид.Мясной продукт категории А.  Поком</t>
  </si>
  <si>
    <t>488 Колбаса Молочная Стародворская ТМ Стародворье с молоком в оболочке полиамид 0,4кг.  Поком</t>
  </si>
  <si>
    <t>Сосиски Ганноверские Бордо Весовые П/а мгс Баварушка</t>
  </si>
  <si>
    <t>Номенклатура</t>
  </si>
  <si>
    <t>Мелитополь</t>
  </si>
  <si>
    <t>Бердянск</t>
  </si>
  <si>
    <t>ЕИ</t>
  </si>
  <si>
    <t>кр</t>
  </si>
  <si>
    <t>сроки</t>
  </si>
  <si>
    <t>Донецк</t>
  </si>
  <si>
    <t>Луганск</t>
  </si>
  <si>
    <t>На вывод</t>
  </si>
  <si>
    <t>ИТОГО ВЕС (в день)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</si>
</sst>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_ ;[Red]\-0.0\ "/>
    <numFmt numFmtId="165" formatCode="0.00_ ;[Red]\-0.00\ 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2" fontId="0" fillId="0" borderId="0" xfId="0" applyNumberFormat="1"/>
    <xf numFmtId="164" fontId="0" fillId="0" borderId="0" xfId="0" applyNumberFormat="1"/>
    <xf numFmtId="165" fontId="0" fillId="0" borderId="0" xfId="0" applyNumberFormat="1" applyAlignment="1">
      <alignment horizontal="center" vertical="center"/>
    </xf>
    <xf numFmtId="0" fontId="0" fillId="2" borderId="0" xfId="0" applyFill="1"/>
    <xf numFmtId="2" fontId="0" fillId="2" borderId="0" xfId="0" applyNumberFormat="1" applyFill="1"/>
    <xf numFmtId="164" fontId="0" fillId="2" borderId="0" xfId="0" applyNumberFormat="1" applyFill="1"/>
    <xf numFmtId="165" fontId="0" fillId="2" borderId="0" xfId="0" applyNumberFormat="1" applyFill="1" applyAlignment="1">
      <alignment horizontal="center" vertical="center"/>
    </xf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02,05,24%20&#1073;&#1088;&#1088;&#1089;&#1095;%20&#1087;&#1086;&#1082;%20&#1082;&#108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02,05,24%20&#1076;&#1085;&#1088;&#1089;&#1095;%20&#1087;&#1086;&#1082;%20&#1082;&#1080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02,05,24%20&#1083;&#1075;&#1088;&#1089;&#1095;%20&#1087;&#1086;&#1082;%20&#1082;&#108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3">
          <cell r="A3" t="str">
            <v>Номенклатура</v>
          </cell>
          <cell r="B3" t="str">
            <v>Ед. изм.</v>
          </cell>
          <cell r="C3" t="str">
            <v>Начальный остаток</v>
          </cell>
          <cell r="D3" t="str">
            <v>Приход</v>
          </cell>
          <cell r="E3" t="str">
            <v>Расход</v>
          </cell>
          <cell r="F3" t="str">
            <v>Конечный остаток</v>
          </cell>
          <cell r="G3" t="str">
            <v>крат</v>
          </cell>
          <cell r="H3" t="str">
            <v>сроки</v>
          </cell>
          <cell r="I3" t="str">
            <v>метка</v>
          </cell>
          <cell r="J3" t="str">
            <v>заяв</v>
          </cell>
          <cell r="K3" t="str">
            <v>разн</v>
          </cell>
          <cell r="L3" t="str">
            <v>без опта</v>
          </cell>
          <cell r="M3" t="str">
            <v>опт</v>
          </cell>
          <cell r="N3" t="str">
            <v>заказ в пути</v>
          </cell>
          <cell r="O3" t="str">
            <v>ср нов</v>
          </cell>
        </row>
        <row r="4">
          <cell r="N4" t="str">
            <v>04,05,</v>
          </cell>
          <cell r="O4" t="str">
            <v>02,05,</v>
          </cell>
        </row>
        <row r="5">
          <cell r="E5">
            <v>12914.531999999996</v>
          </cell>
          <cell r="F5">
            <v>26515.549000000003</v>
          </cell>
          <cell r="J5">
            <v>13291.360999999995</v>
          </cell>
          <cell r="K5">
            <v>-376.82900000000006</v>
          </cell>
          <cell r="L5">
            <v>0</v>
          </cell>
          <cell r="M5">
            <v>0</v>
          </cell>
          <cell r="N5">
            <v>6040.2041000000036</v>
          </cell>
          <cell r="O5">
            <v>2582.9063999999998</v>
          </cell>
        </row>
        <row r="6">
          <cell r="A6" t="str">
            <v>005  Колбаса Докторская ГОСТ, Вязанка вектор,ВЕС. ПОКОМ</v>
          </cell>
          <cell r="B6" t="str">
            <v>кг</v>
          </cell>
          <cell r="C6">
            <v>119.29900000000001</v>
          </cell>
          <cell r="D6">
            <v>85.200999999999993</v>
          </cell>
          <cell r="E6">
            <v>108.44199999999999</v>
          </cell>
          <cell r="F6">
            <v>76.953999999999994</v>
          </cell>
          <cell r="G6">
            <v>1</v>
          </cell>
          <cell r="H6">
            <v>50</v>
          </cell>
          <cell r="I6" t="str">
            <v>в матрице</v>
          </cell>
          <cell r="J6">
            <v>102.2</v>
          </cell>
          <cell r="K6">
            <v>6.2419999999999902</v>
          </cell>
          <cell r="N6">
            <v>180.45820000000001</v>
          </cell>
          <cell r="O6">
            <v>21.688399999999998</v>
          </cell>
        </row>
        <row r="7">
          <cell r="A7" t="str">
            <v>014  Сардельки Вязанка Стародворские, СЕМЕЙНАЯ УПАКОВКА, ВЕС, ТМ Стародворские колбасы</v>
          </cell>
          <cell r="B7" t="str">
            <v>кг</v>
          </cell>
          <cell r="C7">
            <v>29.143000000000001</v>
          </cell>
          <cell r="E7">
            <v>-2.3E-2</v>
          </cell>
          <cell r="F7">
            <v>6.633</v>
          </cell>
          <cell r="G7">
            <v>0</v>
          </cell>
          <cell r="H7">
            <v>30</v>
          </cell>
          <cell r="I7" t="str">
            <v>задача Фомин</v>
          </cell>
          <cell r="J7">
            <v>4.9000000000000004</v>
          </cell>
          <cell r="K7">
            <v>-4.923</v>
          </cell>
          <cell r="O7">
            <v>-4.5999999999999999E-3</v>
          </cell>
        </row>
        <row r="8">
          <cell r="A8" t="str">
            <v>016  Сосиски Вязанка Молочные, Вязанка вискофан  ВЕС.ПОКОМ</v>
          </cell>
          <cell r="B8" t="str">
            <v>кг</v>
          </cell>
          <cell r="C8">
            <v>76.734999999999999</v>
          </cell>
          <cell r="D8">
            <v>132.374</v>
          </cell>
          <cell r="E8">
            <v>65.087999999999994</v>
          </cell>
          <cell r="F8">
            <v>126.316</v>
          </cell>
          <cell r="G8">
            <v>1</v>
          </cell>
          <cell r="H8">
            <v>45</v>
          </cell>
          <cell r="I8" t="str">
            <v>в матрице</v>
          </cell>
          <cell r="J8">
            <v>58.4</v>
          </cell>
          <cell r="K8">
            <v>6.6879999999999953</v>
          </cell>
          <cell r="N8">
            <v>52.331000000000031</v>
          </cell>
          <cell r="O8">
            <v>13.017599999999998</v>
          </cell>
        </row>
        <row r="9">
          <cell r="A9" t="str">
            <v>017  Сосиски Вязанка Сливочные, Вязанка амицел ВЕС.ПОКОМ</v>
          </cell>
          <cell r="B9" t="str">
            <v>кг</v>
          </cell>
          <cell r="C9">
            <v>151.68700000000001</v>
          </cell>
          <cell r="D9">
            <v>174.785</v>
          </cell>
          <cell r="E9">
            <v>92.60799999999999</v>
          </cell>
          <cell r="F9">
            <v>212.083</v>
          </cell>
          <cell r="G9">
            <v>1</v>
          </cell>
          <cell r="H9">
            <v>45</v>
          </cell>
          <cell r="I9" t="str">
            <v>в матрице</v>
          </cell>
          <cell r="J9">
            <v>77.45</v>
          </cell>
          <cell r="K9">
            <v>15.157999999999987</v>
          </cell>
          <cell r="N9">
            <v>36.600000000000009</v>
          </cell>
          <cell r="O9">
            <v>18.521599999999999</v>
          </cell>
        </row>
        <row r="10">
          <cell r="A10" t="str">
            <v>018  Сосиски Рубленые, Вязанка вискофан  ВЕС.ПОКОМ</v>
          </cell>
          <cell r="B10" t="str">
            <v>кг</v>
          </cell>
          <cell r="C10">
            <v>21.774999999999999</v>
          </cell>
          <cell r="D10">
            <v>59.578000000000003</v>
          </cell>
          <cell r="E10">
            <v>11.651</v>
          </cell>
          <cell r="F10">
            <v>63.46</v>
          </cell>
          <cell r="G10">
            <v>1</v>
          </cell>
          <cell r="H10">
            <v>40</v>
          </cell>
          <cell r="I10" t="str">
            <v>в матрице</v>
          </cell>
          <cell r="J10">
            <v>12.3</v>
          </cell>
          <cell r="K10">
            <v>-0.64900000000000091</v>
          </cell>
          <cell r="O10">
            <v>2.3302</v>
          </cell>
        </row>
        <row r="11">
          <cell r="A11" t="str">
            <v>030  Сосиски Вязанка Молочные, Вязанка вискофан МГС, 0.45кг, ПОКОМ</v>
          </cell>
          <cell r="B11" t="str">
            <v>шт</v>
          </cell>
          <cell r="C11">
            <v>136</v>
          </cell>
          <cell r="D11">
            <v>156</v>
          </cell>
          <cell r="E11">
            <v>145</v>
          </cell>
          <cell r="F11">
            <v>187</v>
          </cell>
          <cell r="G11">
            <v>0.45</v>
          </cell>
          <cell r="H11">
            <v>45</v>
          </cell>
          <cell r="I11" t="str">
            <v>в матрице</v>
          </cell>
          <cell r="J11">
            <v>130</v>
          </cell>
          <cell r="K11">
            <v>15</v>
          </cell>
          <cell r="N11">
            <v>140.6</v>
          </cell>
          <cell r="O11">
            <v>29</v>
          </cell>
        </row>
        <row r="12">
          <cell r="A12" t="str">
            <v>032  Сосиски Вязанка Сливочные, Вязанка амицел МГС, 0.45кг, ПОКОМ</v>
          </cell>
          <cell r="B12" t="str">
            <v>шт</v>
          </cell>
          <cell r="C12">
            <v>109</v>
          </cell>
          <cell r="D12">
            <v>390</v>
          </cell>
          <cell r="E12">
            <v>162</v>
          </cell>
          <cell r="F12">
            <v>322</v>
          </cell>
          <cell r="G12">
            <v>0.45</v>
          </cell>
          <cell r="H12">
            <v>45</v>
          </cell>
          <cell r="I12" t="str">
            <v>в матрице</v>
          </cell>
          <cell r="J12">
            <v>166</v>
          </cell>
          <cell r="K12">
            <v>-4</v>
          </cell>
          <cell r="N12">
            <v>52</v>
          </cell>
          <cell r="O12">
            <v>32.4</v>
          </cell>
        </row>
        <row r="13">
          <cell r="A13" t="str">
            <v>036  Колбаса Сервелат Запекуша с сочным окороком, Вязанка 0,35кг,  ПОКОМ</v>
          </cell>
          <cell r="B13" t="str">
            <v>шт</v>
          </cell>
          <cell r="C13">
            <v>75</v>
          </cell>
          <cell r="F13">
            <v>75</v>
          </cell>
          <cell r="G13">
            <v>0</v>
          </cell>
          <cell r="H13">
            <v>45</v>
          </cell>
          <cell r="I13" t="str">
            <v>не в матрице</v>
          </cell>
          <cell r="J13">
            <v>3</v>
          </cell>
          <cell r="K13">
            <v>-3</v>
          </cell>
          <cell r="O13">
            <v>0</v>
          </cell>
        </row>
        <row r="14">
          <cell r="A14" t="str">
            <v>047  Кол Баварская, белков.обол. в термоусад. пакете 0.17 кг, ТМ Стародворье  ПОКОМ</v>
          </cell>
          <cell r="B14" t="str">
            <v>шт</v>
          </cell>
          <cell r="C14">
            <v>5</v>
          </cell>
          <cell r="D14">
            <v>30</v>
          </cell>
          <cell r="E14">
            <v>8</v>
          </cell>
          <cell r="F14">
            <v>27</v>
          </cell>
          <cell r="G14">
            <v>0.17</v>
          </cell>
          <cell r="H14">
            <v>180</v>
          </cell>
          <cell r="I14" t="str">
            <v>в матрице</v>
          </cell>
          <cell r="J14">
            <v>36</v>
          </cell>
          <cell r="K14">
            <v>-28</v>
          </cell>
          <cell r="O14">
            <v>1.6</v>
          </cell>
        </row>
        <row r="15">
          <cell r="A15" t="str">
            <v>055  Колбаса вареная Филейбургская, 0,45 кг, БАВАРУШКА ПОКОМ</v>
          </cell>
          <cell r="B15" t="str">
            <v>шт</v>
          </cell>
          <cell r="E15">
            <v>9</v>
          </cell>
          <cell r="F15">
            <v>30</v>
          </cell>
          <cell r="G15">
            <v>0</v>
          </cell>
          <cell r="H15">
            <v>50</v>
          </cell>
          <cell r="I15" t="str">
            <v>не в матрице</v>
          </cell>
          <cell r="K15">
            <v>9</v>
          </cell>
          <cell r="O15">
            <v>1.8</v>
          </cell>
        </row>
        <row r="16">
          <cell r="A16" t="str">
            <v>062  Колбаса Кракушка пряная с сальцем, 0.3кг в/у п/к, БАВАРУШКА ПОКОМ</v>
          </cell>
          <cell r="B16" t="str">
            <v>шт</v>
          </cell>
          <cell r="C16">
            <v>51</v>
          </cell>
          <cell r="D16">
            <v>48</v>
          </cell>
          <cell r="E16">
            <v>25</v>
          </cell>
          <cell r="F16">
            <v>72</v>
          </cell>
          <cell r="G16">
            <v>0.3</v>
          </cell>
          <cell r="H16">
            <v>40</v>
          </cell>
          <cell r="I16" t="str">
            <v>в матрице</v>
          </cell>
          <cell r="J16">
            <v>24</v>
          </cell>
          <cell r="K16">
            <v>1</v>
          </cell>
          <cell r="O16">
            <v>5</v>
          </cell>
        </row>
        <row r="17">
          <cell r="A17" t="str">
            <v>064  Колбаса Молочная Дугушка, вектор 0,4 кг, ТМ Стародворье  ПОКОМ</v>
          </cell>
          <cell r="B17" t="str">
            <v>шт</v>
          </cell>
          <cell r="C17">
            <v>24</v>
          </cell>
          <cell r="D17">
            <v>42</v>
          </cell>
          <cell r="E17">
            <v>36</v>
          </cell>
          <cell r="F17">
            <v>30</v>
          </cell>
          <cell r="G17">
            <v>0.4</v>
          </cell>
          <cell r="H17">
            <v>50</v>
          </cell>
          <cell r="I17" t="str">
            <v>в матрице</v>
          </cell>
          <cell r="J17">
            <v>36</v>
          </cell>
          <cell r="K17">
            <v>0</v>
          </cell>
          <cell r="N17">
            <v>14</v>
          </cell>
          <cell r="O17">
            <v>7.2</v>
          </cell>
        </row>
        <row r="18">
          <cell r="A18" t="str">
            <v>083  Колбаса Швейцарская 0,17 кг., ШТ., сырокопченая   ПОКОМ</v>
          </cell>
          <cell r="B18" t="str">
            <v>шт</v>
          </cell>
          <cell r="C18">
            <v>139</v>
          </cell>
          <cell r="E18">
            <v>51</v>
          </cell>
          <cell r="F18">
            <v>80</v>
          </cell>
          <cell r="G18">
            <v>0.17</v>
          </cell>
          <cell r="H18">
            <v>180</v>
          </cell>
          <cell r="I18" t="str">
            <v>в матрице</v>
          </cell>
          <cell r="J18">
            <v>51</v>
          </cell>
          <cell r="K18">
            <v>0</v>
          </cell>
          <cell r="O18">
            <v>10.199999999999999</v>
          </cell>
        </row>
        <row r="19">
          <cell r="A19" t="str">
            <v>117  Колбаса Сервелат Филейбургский с ароматными пряностями, в/у 0,35 кг срез, БАВАРУШКА ПОКОМ</v>
          </cell>
          <cell r="B19" t="str">
            <v>шт</v>
          </cell>
          <cell r="C19">
            <v>11</v>
          </cell>
          <cell r="D19">
            <v>36</v>
          </cell>
          <cell r="E19">
            <v>8</v>
          </cell>
          <cell r="F19">
            <v>34</v>
          </cell>
          <cell r="G19">
            <v>0.35</v>
          </cell>
          <cell r="H19">
            <v>45</v>
          </cell>
          <cell r="I19" t="str">
            <v>в матрице</v>
          </cell>
          <cell r="J19">
            <v>9</v>
          </cell>
          <cell r="K19">
            <v>-1</v>
          </cell>
          <cell r="O19">
            <v>1.6</v>
          </cell>
        </row>
        <row r="20">
          <cell r="A20" t="str">
            <v>118  Колбаса Сервелат Филейбургский с филе сочного окорока, в/у 0,35 кг срез, БАВАРУШКА ПОКОМ</v>
          </cell>
          <cell r="B20" t="str">
            <v>шт</v>
          </cell>
          <cell r="C20">
            <v>90</v>
          </cell>
          <cell r="E20">
            <v>38</v>
          </cell>
          <cell r="F20">
            <v>46</v>
          </cell>
          <cell r="G20">
            <v>0.35</v>
          </cell>
          <cell r="H20">
            <v>45</v>
          </cell>
          <cell r="I20" t="str">
            <v>в матрице</v>
          </cell>
          <cell r="J20">
            <v>38</v>
          </cell>
          <cell r="K20">
            <v>0</v>
          </cell>
          <cell r="N20">
            <v>16.599999999999991</v>
          </cell>
          <cell r="O20">
            <v>7.6</v>
          </cell>
        </row>
        <row r="21">
          <cell r="A21" t="str">
            <v>200  Ветчина Дугушка ТМ Стародворье, вектор в/у    ПОКОМ</v>
          </cell>
          <cell r="B21" t="str">
            <v>кг</v>
          </cell>
          <cell r="C21">
            <v>325.49200000000002</v>
          </cell>
          <cell r="D21">
            <v>467.8</v>
          </cell>
          <cell r="E21">
            <v>254.71799999999999</v>
          </cell>
          <cell r="F21">
            <v>398.50200000000001</v>
          </cell>
          <cell r="G21">
            <v>1</v>
          </cell>
          <cell r="H21">
            <v>55</v>
          </cell>
          <cell r="I21" t="str">
            <v>в матрице</v>
          </cell>
          <cell r="J21">
            <v>244.4</v>
          </cell>
          <cell r="K21">
            <v>10.317999999999984</v>
          </cell>
          <cell r="N21">
            <v>261.16899999999998</v>
          </cell>
          <cell r="O21">
            <v>50.943599999999996</v>
          </cell>
        </row>
        <row r="22">
          <cell r="A22" t="str">
            <v>201  Ветчина Нежная ТМ Особый рецепт, (2,5кг), ПОКОМ</v>
          </cell>
          <cell r="B22" t="str">
            <v>кг</v>
          </cell>
          <cell r="C22">
            <v>2276.2020000000002</v>
          </cell>
          <cell r="D22">
            <v>2909.6080000000002</v>
          </cell>
          <cell r="E22">
            <v>1854.17</v>
          </cell>
          <cell r="F22">
            <v>2896.261</v>
          </cell>
          <cell r="G22">
            <v>1</v>
          </cell>
          <cell r="H22">
            <v>50</v>
          </cell>
          <cell r="I22" t="str">
            <v>в матрице</v>
          </cell>
          <cell r="J22">
            <v>1860.47</v>
          </cell>
          <cell r="K22">
            <v>-6.2999999999999545</v>
          </cell>
          <cell r="N22">
            <v>1328.021199999999</v>
          </cell>
          <cell r="O22">
            <v>370.834</v>
          </cell>
        </row>
        <row r="23">
          <cell r="A23" t="str">
            <v>217  Колбаса Докторская Дугушка, ВЕС, НЕ ГОСТ, ТМ Стародворье ПОКОМ</v>
          </cell>
          <cell r="B23" t="str">
            <v>кг</v>
          </cell>
          <cell r="C23">
            <v>274.77999999999997</v>
          </cell>
          <cell r="D23">
            <v>451.03</v>
          </cell>
          <cell r="E23">
            <v>259.60399999999998</v>
          </cell>
          <cell r="F23">
            <v>372.03800000000001</v>
          </cell>
          <cell r="G23">
            <v>1</v>
          </cell>
          <cell r="H23">
            <v>55</v>
          </cell>
          <cell r="I23" t="str">
            <v>в матрице</v>
          </cell>
          <cell r="J23">
            <v>250.5</v>
          </cell>
          <cell r="K23">
            <v>9.103999999999985</v>
          </cell>
          <cell r="N23">
            <v>170.82120000000029</v>
          </cell>
          <cell r="O23">
            <v>51.9208</v>
          </cell>
        </row>
        <row r="24">
          <cell r="A24" t="str">
            <v>218  Колбаса Докторская оригинальная ТМ Особый рецепт БОЛЬШОЙ БАТОН, п/а ВЕС, ТМ Стародворье ПОКОМ</v>
          </cell>
          <cell r="B24" t="str">
            <v>кг</v>
          </cell>
          <cell r="G24">
            <v>0</v>
          </cell>
          <cell r="H24">
            <v>60</v>
          </cell>
          <cell r="I24" t="str">
            <v>в матрице</v>
          </cell>
          <cell r="J24">
            <v>7.5</v>
          </cell>
          <cell r="K24">
            <v>-7.5</v>
          </cell>
          <cell r="O24">
            <v>0</v>
          </cell>
        </row>
        <row r="25">
          <cell r="A25" t="str">
            <v>219  Колбаса Докторская Особая ТМ Особый рецепт, ВЕС  ПОКОМ</v>
          </cell>
          <cell r="B25" t="str">
            <v>кг</v>
          </cell>
          <cell r="C25">
            <v>1985.0609999999999</v>
          </cell>
          <cell r="D25">
            <v>2274.1570000000002</v>
          </cell>
          <cell r="E25">
            <v>1406.682</v>
          </cell>
          <cell r="F25">
            <v>2528.114</v>
          </cell>
          <cell r="G25">
            <v>1</v>
          </cell>
          <cell r="H25">
            <v>60</v>
          </cell>
          <cell r="I25" t="str">
            <v>в матрице</v>
          </cell>
          <cell r="J25">
            <v>1395.075</v>
          </cell>
          <cell r="K25">
            <v>11.606999999999971</v>
          </cell>
          <cell r="N25">
            <v>644.83210000000008</v>
          </cell>
          <cell r="O25">
            <v>281.33640000000003</v>
          </cell>
        </row>
        <row r="26">
          <cell r="A26" t="str">
            <v>225  Колбаса Дугушка со шпиком, ВЕС, ТМ Стародворье   ПОКОМ</v>
          </cell>
          <cell r="B26" t="str">
            <v>кг</v>
          </cell>
          <cell r="C26">
            <v>68.870999999999995</v>
          </cell>
          <cell r="D26">
            <v>27.045999999999999</v>
          </cell>
          <cell r="E26">
            <v>31.738</v>
          </cell>
          <cell r="F26">
            <v>57.040999999999997</v>
          </cell>
          <cell r="G26">
            <v>1</v>
          </cell>
          <cell r="H26">
            <v>50</v>
          </cell>
          <cell r="I26" t="str">
            <v>в матрице</v>
          </cell>
          <cell r="J26">
            <v>29.9</v>
          </cell>
          <cell r="K26">
            <v>1.838000000000001</v>
          </cell>
          <cell r="O26">
            <v>6.3475999999999999</v>
          </cell>
        </row>
        <row r="27">
          <cell r="A27" t="str">
            <v>229  Колбаса Молочная Дугушка, в/у, ВЕС, ТМ Стародворье   ПОКОМ</v>
          </cell>
          <cell r="B27" t="str">
            <v>кг</v>
          </cell>
          <cell r="C27">
            <v>299.40100000000001</v>
          </cell>
          <cell r="D27">
            <v>424.92</v>
          </cell>
          <cell r="E27">
            <v>220.58</v>
          </cell>
          <cell r="F27">
            <v>387.97399999999999</v>
          </cell>
          <cell r="G27">
            <v>1</v>
          </cell>
          <cell r="H27">
            <v>55</v>
          </cell>
          <cell r="I27" t="str">
            <v>в матрице</v>
          </cell>
          <cell r="J27">
            <v>212.75</v>
          </cell>
          <cell r="K27">
            <v>7.8300000000000125</v>
          </cell>
          <cell r="N27">
            <v>281.80079999999992</v>
          </cell>
          <cell r="O27">
            <v>44.116</v>
          </cell>
        </row>
        <row r="28">
          <cell r="A28" t="str">
            <v>230  Колбаса Молочная Особая ТМ Особый рецепт, п/а, ВЕС. ПОКОМ</v>
          </cell>
          <cell r="B28" t="str">
            <v>кг</v>
          </cell>
          <cell r="C28">
            <v>1425.3530000000001</v>
          </cell>
          <cell r="D28">
            <v>2608.3470000000002</v>
          </cell>
          <cell r="E28">
            <v>1363.5989999999999</v>
          </cell>
          <cell r="F28">
            <v>2412.6709999999998</v>
          </cell>
          <cell r="G28">
            <v>1</v>
          </cell>
          <cell r="H28">
            <v>60</v>
          </cell>
          <cell r="I28" t="str">
            <v>в матрице</v>
          </cell>
          <cell r="J28">
            <v>1364.45</v>
          </cell>
          <cell r="K28">
            <v>-0.85100000000011278</v>
          </cell>
          <cell r="N28">
            <v>570.27010000000098</v>
          </cell>
          <cell r="O28">
            <v>272.71979999999996</v>
          </cell>
        </row>
        <row r="29">
          <cell r="A29" t="str">
            <v>235  Колбаса Особая ТМ Особый рецепт, ВЕС, ТМ Стародворье ПОКОМ</v>
          </cell>
          <cell r="B29" t="str">
            <v>кг</v>
          </cell>
          <cell r="C29">
            <v>1426.5150000000001</v>
          </cell>
          <cell r="D29">
            <v>2124.3110000000001</v>
          </cell>
          <cell r="E29">
            <v>1074.4069999999999</v>
          </cell>
          <cell r="F29">
            <v>2178.17</v>
          </cell>
          <cell r="G29">
            <v>1</v>
          </cell>
          <cell r="H29">
            <v>60</v>
          </cell>
          <cell r="I29" t="str">
            <v>в матрице</v>
          </cell>
          <cell r="J29">
            <v>1046.5999999999999</v>
          </cell>
          <cell r="K29">
            <v>27.807000000000016</v>
          </cell>
          <cell r="N29">
            <v>468.66100000000091</v>
          </cell>
          <cell r="O29">
            <v>214.88139999999999</v>
          </cell>
        </row>
        <row r="30">
          <cell r="A30" t="str">
            <v>236  Колбаса Рубленая ЗАПЕЧ. Дугушка ТМ Стародворье, вектор, в/к    ПОКОМ</v>
          </cell>
          <cell r="B30" t="str">
            <v>кг</v>
          </cell>
          <cell r="C30">
            <v>251.2</v>
          </cell>
          <cell r="D30">
            <v>194.78800000000001</v>
          </cell>
          <cell r="E30">
            <v>121.905</v>
          </cell>
          <cell r="F30">
            <v>211.68299999999999</v>
          </cell>
          <cell r="G30">
            <v>1</v>
          </cell>
          <cell r="H30">
            <v>60</v>
          </cell>
          <cell r="I30" t="str">
            <v>в матрице</v>
          </cell>
          <cell r="J30">
            <v>119.15</v>
          </cell>
          <cell r="K30">
            <v>2.7549999999999955</v>
          </cell>
          <cell r="N30">
            <v>71.126700000000113</v>
          </cell>
          <cell r="O30">
            <v>24.381</v>
          </cell>
        </row>
        <row r="31">
          <cell r="A31" t="str">
            <v>239  Колбаса Салями запеч Дугушка, оболочка вектор, ВЕС, ТМ Стародворье  ПОКОМ</v>
          </cell>
          <cell r="B31" t="str">
            <v>кг</v>
          </cell>
          <cell r="C31">
            <v>182.983</v>
          </cell>
          <cell r="D31">
            <v>152.87899999999999</v>
          </cell>
          <cell r="E31">
            <v>6.1619999999999999</v>
          </cell>
          <cell r="F31">
            <v>147.584</v>
          </cell>
          <cell r="G31">
            <v>1</v>
          </cell>
          <cell r="H31">
            <v>60</v>
          </cell>
          <cell r="I31" t="str">
            <v>в матрице</v>
          </cell>
          <cell r="J31">
            <v>108.4</v>
          </cell>
          <cell r="K31">
            <v>-102.238</v>
          </cell>
          <cell r="O31">
            <v>1.2323999999999999</v>
          </cell>
        </row>
        <row r="32">
          <cell r="A32" t="str">
            <v>242  Колбаса Сервелат ЗАПЕЧ.Дугушка ТМ Стародворье, вектор, в/к     ПОКОМ</v>
          </cell>
          <cell r="B32" t="str">
            <v>кг</v>
          </cell>
          <cell r="C32">
            <v>266.33199999999999</v>
          </cell>
          <cell r="D32">
            <v>216.56100000000001</v>
          </cell>
          <cell r="E32">
            <v>153.29</v>
          </cell>
          <cell r="F32">
            <v>254.715</v>
          </cell>
          <cell r="G32">
            <v>1</v>
          </cell>
          <cell r="H32">
            <v>60</v>
          </cell>
          <cell r="I32" t="str">
            <v>в матрице</v>
          </cell>
          <cell r="J32">
            <v>142.25</v>
          </cell>
          <cell r="K32">
            <v>11.039999999999992</v>
          </cell>
          <cell r="N32">
            <v>112.03489999999999</v>
          </cell>
          <cell r="O32">
            <v>30.657999999999998</v>
          </cell>
        </row>
        <row r="33">
          <cell r="A33" t="str">
            <v>243  Колбаса Сервелат Зернистый, ВЕС.  ПОКОМ</v>
          </cell>
          <cell r="B33" t="str">
            <v>кг</v>
          </cell>
          <cell r="C33">
            <v>19.565999999999999</v>
          </cell>
          <cell r="D33">
            <v>35.755000000000003</v>
          </cell>
          <cell r="E33">
            <v>7.8719999999999999</v>
          </cell>
          <cell r="F33">
            <v>45.356000000000002</v>
          </cell>
          <cell r="G33">
            <v>1</v>
          </cell>
          <cell r="H33">
            <v>35</v>
          </cell>
          <cell r="I33" t="str">
            <v>в матрице</v>
          </cell>
          <cell r="J33">
            <v>8.4039999999999999</v>
          </cell>
          <cell r="K33">
            <v>-0.53200000000000003</v>
          </cell>
          <cell r="O33">
            <v>1.5744</v>
          </cell>
        </row>
        <row r="34">
          <cell r="A34" t="str">
            <v>247  Сардельки Нежные, ВЕС.  ПОКОМ</v>
          </cell>
          <cell r="B34" t="str">
            <v>кг</v>
          </cell>
          <cell r="C34">
            <v>-1.706</v>
          </cell>
          <cell r="D34">
            <v>1.706</v>
          </cell>
          <cell r="G34">
            <v>0</v>
          </cell>
          <cell r="H34">
            <v>30</v>
          </cell>
          <cell r="I34" t="str">
            <v>в матрице</v>
          </cell>
          <cell r="K34">
            <v>0</v>
          </cell>
          <cell r="O34">
            <v>0</v>
          </cell>
        </row>
        <row r="35">
          <cell r="A35" t="str">
            <v>248  Сардельки Сочные ТМ Особый рецепт,   ПОКОМ</v>
          </cell>
          <cell r="B35" t="str">
            <v>кг</v>
          </cell>
          <cell r="C35">
            <v>79.569999999999993</v>
          </cell>
          <cell r="D35">
            <v>259.08600000000001</v>
          </cell>
          <cell r="E35">
            <v>85.73</v>
          </cell>
          <cell r="F35">
            <v>219.90199999999999</v>
          </cell>
          <cell r="G35">
            <v>1</v>
          </cell>
          <cell r="H35">
            <v>30</v>
          </cell>
          <cell r="I35" t="str">
            <v>в матрице</v>
          </cell>
          <cell r="J35">
            <v>84.1</v>
          </cell>
          <cell r="K35">
            <v>1.6300000000000097</v>
          </cell>
          <cell r="N35">
            <v>17.27</v>
          </cell>
          <cell r="O35">
            <v>17.146000000000001</v>
          </cell>
        </row>
        <row r="36">
          <cell r="A36" t="str">
            <v>249  Сардельки Сочные, ПОКОМ</v>
          </cell>
          <cell r="B36" t="str">
            <v>кг</v>
          </cell>
          <cell r="D36">
            <v>1.3520000000000001</v>
          </cell>
          <cell r="G36">
            <v>0</v>
          </cell>
          <cell r="H36" t="e">
            <v>#N/A</v>
          </cell>
          <cell r="I36" t="str">
            <v>не в матрице</v>
          </cell>
          <cell r="K36">
            <v>0</v>
          </cell>
          <cell r="O36">
            <v>0</v>
          </cell>
        </row>
        <row r="37">
          <cell r="A37" t="str">
            <v>250  Сардельки стародворские с говядиной в обол. NDX, ВЕС. ПОКОМ</v>
          </cell>
          <cell r="B37" t="str">
            <v>кг</v>
          </cell>
          <cell r="C37">
            <v>125.69499999999999</v>
          </cell>
          <cell r="D37">
            <v>358.5</v>
          </cell>
          <cell r="E37">
            <v>142.798</v>
          </cell>
          <cell r="F37">
            <v>313.79599999999999</v>
          </cell>
          <cell r="G37">
            <v>1</v>
          </cell>
          <cell r="H37">
            <v>30</v>
          </cell>
          <cell r="I37" t="str">
            <v>в матрице</v>
          </cell>
          <cell r="J37">
            <v>135.4</v>
          </cell>
          <cell r="K37">
            <v>7.3979999999999961</v>
          </cell>
          <cell r="N37">
            <v>12.770999999999971</v>
          </cell>
          <cell r="O37">
            <v>28.5596</v>
          </cell>
        </row>
        <row r="38">
          <cell r="A38" t="str">
            <v>251  Сосиски Баварские, ВЕС.  ПОКОМ</v>
          </cell>
          <cell r="B38" t="str">
            <v>кг</v>
          </cell>
          <cell r="C38">
            <v>59.353999999999999</v>
          </cell>
          <cell r="D38">
            <v>0.104</v>
          </cell>
          <cell r="E38">
            <v>1.37</v>
          </cell>
          <cell r="F38">
            <v>58.088000000000001</v>
          </cell>
          <cell r="G38">
            <v>1</v>
          </cell>
          <cell r="H38">
            <v>45</v>
          </cell>
          <cell r="I38" t="str">
            <v>в матрице</v>
          </cell>
          <cell r="J38">
            <v>1.3</v>
          </cell>
          <cell r="K38">
            <v>7.0000000000000062E-2</v>
          </cell>
          <cell r="O38">
            <v>0.27400000000000002</v>
          </cell>
        </row>
        <row r="39">
          <cell r="A39" t="str">
            <v>255  Сосиски Молочные для завтрака ТМ Особый рецепт, п/а МГС, ВЕС, ТМ Стародворье  ПОКОМ</v>
          </cell>
          <cell r="B39" t="str">
            <v>кг</v>
          </cell>
          <cell r="C39">
            <v>607.11199999999997</v>
          </cell>
          <cell r="D39">
            <v>285.34100000000001</v>
          </cell>
          <cell r="E39">
            <v>379.82499999999999</v>
          </cell>
          <cell r="F39">
            <v>467.27600000000001</v>
          </cell>
          <cell r="G39">
            <v>1</v>
          </cell>
          <cell r="H39">
            <v>40</v>
          </cell>
          <cell r="I39" t="str">
            <v>в матрице</v>
          </cell>
          <cell r="J39">
            <v>375.25</v>
          </cell>
          <cell r="K39">
            <v>4.5749999999999886</v>
          </cell>
          <cell r="N39">
            <v>230.32079999999979</v>
          </cell>
          <cell r="O39">
            <v>75.965000000000003</v>
          </cell>
        </row>
        <row r="40">
          <cell r="A40" t="str">
            <v>256  Сосиски Молочные для завтрака, п/а МГС, ВЕС, ТМ Стародворье ПОКОМ</v>
          </cell>
          <cell r="B40" t="str">
            <v>кг</v>
          </cell>
          <cell r="D40">
            <v>1.2569999999999999</v>
          </cell>
          <cell r="G40">
            <v>0</v>
          </cell>
          <cell r="H40" t="e">
            <v>#N/A</v>
          </cell>
          <cell r="I40" t="str">
            <v>не в матрице</v>
          </cell>
          <cell r="K40">
            <v>0</v>
          </cell>
          <cell r="O40">
            <v>0</v>
          </cell>
        </row>
        <row r="41">
          <cell r="A41" t="str">
            <v>257  Сосиски Молочные оригинальные ТМ Особый рецепт, ВЕС.   ПОКОМ</v>
          </cell>
          <cell r="B41" t="str">
            <v>кг</v>
          </cell>
          <cell r="C41">
            <v>34.862000000000002</v>
          </cell>
          <cell r="D41">
            <v>144.71600000000001</v>
          </cell>
          <cell r="E41">
            <v>29.437999999999999</v>
          </cell>
          <cell r="F41">
            <v>122.3</v>
          </cell>
          <cell r="G41">
            <v>1</v>
          </cell>
          <cell r="H41">
            <v>35</v>
          </cell>
          <cell r="I41" t="str">
            <v>в матрице</v>
          </cell>
          <cell r="J41">
            <v>36.9</v>
          </cell>
          <cell r="K41">
            <v>-7.4619999999999997</v>
          </cell>
          <cell r="O41">
            <v>5.8875999999999999</v>
          </cell>
        </row>
        <row r="42">
          <cell r="A42" t="str">
            <v>259  Сосиски Сливочные Дугушка, ВЕС.   ПОКОМ</v>
          </cell>
          <cell r="B42" t="str">
            <v>кг</v>
          </cell>
          <cell r="C42">
            <v>90.506</v>
          </cell>
          <cell r="D42">
            <v>8.8390000000000004</v>
          </cell>
          <cell r="E42">
            <v>15.013</v>
          </cell>
          <cell r="F42">
            <v>78.707999999999998</v>
          </cell>
          <cell r="G42">
            <v>1</v>
          </cell>
          <cell r="H42">
            <v>45</v>
          </cell>
          <cell r="I42" t="str">
            <v>в матрице</v>
          </cell>
          <cell r="J42">
            <v>11.9</v>
          </cell>
          <cell r="K42">
            <v>3.1129999999999995</v>
          </cell>
          <cell r="O42">
            <v>3.0026000000000002</v>
          </cell>
        </row>
        <row r="43">
          <cell r="A43" t="str">
            <v>263  Шпикачки Стародворские, ВЕС.  ПОКОМ</v>
          </cell>
          <cell r="B43" t="str">
            <v>кг</v>
          </cell>
          <cell r="C43">
            <v>35.158000000000001</v>
          </cell>
          <cell r="D43">
            <v>54.488</v>
          </cell>
          <cell r="E43">
            <v>16.295999999999999</v>
          </cell>
          <cell r="F43">
            <v>58.609000000000002</v>
          </cell>
          <cell r="G43">
            <v>1</v>
          </cell>
          <cell r="H43">
            <v>30</v>
          </cell>
          <cell r="I43" t="str">
            <v>в матрице</v>
          </cell>
          <cell r="J43">
            <v>23.4</v>
          </cell>
          <cell r="K43">
            <v>-7.1039999999999992</v>
          </cell>
          <cell r="N43">
            <v>13.952199999999999</v>
          </cell>
          <cell r="O43">
            <v>3.2591999999999999</v>
          </cell>
        </row>
        <row r="44">
          <cell r="A44" t="str">
            <v>265  Колбаса Балыкбургская, ВЕС, ТМ Баварушка  ПОКОМ</v>
          </cell>
          <cell r="B44" t="str">
            <v>кг</v>
          </cell>
          <cell r="C44">
            <v>221.90199999999999</v>
          </cell>
          <cell r="D44">
            <v>639.13199999999995</v>
          </cell>
          <cell r="E44">
            <v>270.84399999999999</v>
          </cell>
          <cell r="F44">
            <v>534.98400000000004</v>
          </cell>
          <cell r="G44">
            <v>1</v>
          </cell>
          <cell r="H44">
            <v>45</v>
          </cell>
          <cell r="I44" t="str">
            <v>в матрице</v>
          </cell>
          <cell r="J44">
            <v>270.39999999999998</v>
          </cell>
          <cell r="K44">
            <v>0.44400000000001683</v>
          </cell>
          <cell r="N44">
            <v>37.838799999999956</v>
          </cell>
          <cell r="O44">
            <v>54.168799999999997</v>
          </cell>
        </row>
        <row r="45">
          <cell r="A45" t="str">
            <v>266  Колбаса Филейбургская с сочным окороком, ВЕС, ТМ Баварушка  ПОКОМ</v>
          </cell>
          <cell r="B45" t="str">
            <v>кг</v>
          </cell>
          <cell r="C45">
            <v>167</v>
          </cell>
          <cell r="D45">
            <v>372.08300000000003</v>
          </cell>
          <cell r="E45">
            <v>189.85499999999999</v>
          </cell>
          <cell r="F45">
            <v>314.93099999999998</v>
          </cell>
          <cell r="G45">
            <v>1</v>
          </cell>
          <cell r="H45">
            <v>45</v>
          </cell>
          <cell r="I45" t="str">
            <v>в матрице</v>
          </cell>
          <cell r="J45">
            <v>187.9</v>
          </cell>
          <cell r="K45">
            <v>1.9549999999999841</v>
          </cell>
          <cell r="N45">
            <v>59.076600000000099</v>
          </cell>
          <cell r="O45">
            <v>37.970999999999997</v>
          </cell>
        </row>
        <row r="46">
          <cell r="A46" t="str">
            <v>267  Колбаса Салями Филейбургская зернистая, оболочка фиброуз, ВЕС, ТМ Баварушка  ПОКОМ</v>
          </cell>
          <cell r="B46" t="str">
            <v>кг</v>
          </cell>
          <cell r="C46">
            <v>23.05</v>
          </cell>
          <cell r="D46">
            <v>11.676</v>
          </cell>
          <cell r="E46">
            <v>7.2119999999999997</v>
          </cell>
          <cell r="F46">
            <v>26.106000000000002</v>
          </cell>
          <cell r="G46">
            <v>1</v>
          </cell>
          <cell r="H46">
            <v>45</v>
          </cell>
          <cell r="I46" t="str">
            <v>в матрице</v>
          </cell>
          <cell r="J46">
            <v>7.3</v>
          </cell>
          <cell r="K46">
            <v>-8.8000000000000078E-2</v>
          </cell>
          <cell r="O46">
            <v>1.4423999999999999</v>
          </cell>
        </row>
        <row r="47">
          <cell r="A47" t="str">
            <v>268  Сосиски Филейбургские с филе сочного окорока, ВЕС, ТМ Баварушка  ПОКОМ</v>
          </cell>
          <cell r="B47" t="str">
            <v>кг</v>
          </cell>
          <cell r="C47">
            <v>27.456</v>
          </cell>
          <cell r="E47">
            <v>9.5990000000000002</v>
          </cell>
          <cell r="F47">
            <v>17.734999999999999</v>
          </cell>
          <cell r="G47">
            <v>0</v>
          </cell>
          <cell r="H47">
            <v>45</v>
          </cell>
          <cell r="I47" t="str">
            <v>в матрице</v>
          </cell>
          <cell r="J47">
            <v>11.1</v>
          </cell>
          <cell r="K47">
            <v>-1.5009999999999994</v>
          </cell>
          <cell r="O47">
            <v>1.9198</v>
          </cell>
        </row>
        <row r="48">
          <cell r="A48" t="str">
            <v>273  Сосиски Сочинки с сочной грудинкой, МГС 0.4кг,   ПОКОМ</v>
          </cell>
          <cell r="B48" t="str">
            <v>шт</v>
          </cell>
          <cell r="C48">
            <v>533</v>
          </cell>
          <cell r="D48">
            <v>1440</v>
          </cell>
          <cell r="E48">
            <v>528</v>
          </cell>
          <cell r="F48">
            <v>1292</v>
          </cell>
          <cell r="G48">
            <v>0.4</v>
          </cell>
          <cell r="H48">
            <v>45</v>
          </cell>
          <cell r="I48" t="str">
            <v>в матрице</v>
          </cell>
          <cell r="J48">
            <v>548</v>
          </cell>
          <cell r="K48">
            <v>-20</v>
          </cell>
          <cell r="N48">
            <v>69.200000000000273</v>
          </cell>
          <cell r="O48">
            <v>105.6</v>
          </cell>
        </row>
        <row r="49">
          <cell r="A49" t="str">
            <v>276  Колбаса Сливушка ТМ Вязанка в оболочке полиамид 0,45 кг  ПОКОМ</v>
          </cell>
          <cell r="B49" t="str">
            <v>шт</v>
          </cell>
          <cell r="C49">
            <v>60</v>
          </cell>
          <cell r="D49">
            <v>40</v>
          </cell>
          <cell r="E49">
            <v>29</v>
          </cell>
          <cell r="F49">
            <v>66</v>
          </cell>
          <cell r="G49">
            <v>0.45</v>
          </cell>
          <cell r="H49">
            <v>50</v>
          </cell>
          <cell r="I49" t="str">
            <v>в матрице</v>
          </cell>
          <cell r="J49">
            <v>31</v>
          </cell>
          <cell r="K49">
            <v>-2</v>
          </cell>
          <cell r="N49">
            <v>10</v>
          </cell>
          <cell r="O49">
            <v>5.8</v>
          </cell>
        </row>
        <row r="50">
          <cell r="A50" t="str">
            <v>283  Сосиски Сочинки, ВЕС, ТМ Стародворье ПОКОМ</v>
          </cell>
          <cell r="B50" t="str">
            <v>кг</v>
          </cell>
          <cell r="C50">
            <v>11.586</v>
          </cell>
          <cell r="D50">
            <v>79.488</v>
          </cell>
          <cell r="E50">
            <v>26.356999999999999</v>
          </cell>
          <cell r="F50">
            <v>61.847999999999999</v>
          </cell>
          <cell r="G50">
            <v>1</v>
          </cell>
          <cell r="H50">
            <v>45</v>
          </cell>
          <cell r="I50" t="str">
            <v>в матрице</v>
          </cell>
          <cell r="J50">
            <v>27.2</v>
          </cell>
          <cell r="K50">
            <v>-0.84299999999999997</v>
          </cell>
          <cell r="N50">
            <v>13.37939999999999</v>
          </cell>
          <cell r="O50">
            <v>5.2713999999999999</v>
          </cell>
        </row>
        <row r="51">
          <cell r="A51" t="str">
            <v>296  Колбаса Мясорубская с рубленой грудинкой 0,35кг срез ТМ Стародворье  ПОКОМ</v>
          </cell>
          <cell r="B51" t="str">
            <v>шт</v>
          </cell>
          <cell r="C51">
            <v>77</v>
          </cell>
          <cell r="D51">
            <v>108</v>
          </cell>
          <cell r="E51">
            <v>59</v>
          </cell>
          <cell r="F51">
            <v>115</v>
          </cell>
          <cell r="G51">
            <v>0.35</v>
          </cell>
          <cell r="H51">
            <v>40</v>
          </cell>
          <cell r="I51" t="str">
            <v>в матрице</v>
          </cell>
          <cell r="J51">
            <v>66</v>
          </cell>
          <cell r="K51">
            <v>-7</v>
          </cell>
          <cell r="O51">
            <v>11.8</v>
          </cell>
        </row>
        <row r="52">
          <cell r="A52" t="str">
            <v>297  Колбаса Мясорубская с рубленой грудинкой ВЕС ТМ Стародворье  ПОКОМ</v>
          </cell>
          <cell r="B52" t="str">
            <v>кг</v>
          </cell>
          <cell r="C52">
            <v>60.845999999999997</v>
          </cell>
          <cell r="D52">
            <v>70.447999999999993</v>
          </cell>
          <cell r="E52">
            <v>55.264000000000003</v>
          </cell>
          <cell r="F52">
            <v>64.738</v>
          </cell>
          <cell r="G52">
            <v>1</v>
          </cell>
          <cell r="H52">
            <v>40</v>
          </cell>
          <cell r="I52" t="str">
            <v>в матрице</v>
          </cell>
          <cell r="J52">
            <v>59.9</v>
          </cell>
          <cell r="K52">
            <v>-4.6359999999999957</v>
          </cell>
          <cell r="N52">
            <v>60.489599999999982</v>
          </cell>
          <cell r="O52">
            <v>11.052800000000001</v>
          </cell>
        </row>
        <row r="53">
          <cell r="A53" t="str">
            <v>301  Сосиски Сочинки по-баварски с сыром,  0.4кг, ТМ Стародворье  ПОКОМ</v>
          </cell>
          <cell r="B53" t="str">
            <v>шт</v>
          </cell>
          <cell r="C53">
            <v>41</v>
          </cell>
          <cell r="D53">
            <v>726</v>
          </cell>
          <cell r="E53">
            <v>143</v>
          </cell>
          <cell r="F53">
            <v>556</v>
          </cell>
          <cell r="G53">
            <v>0.4</v>
          </cell>
          <cell r="H53">
            <v>40</v>
          </cell>
          <cell r="I53" t="str">
            <v>в матрице</v>
          </cell>
          <cell r="J53">
            <v>251</v>
          </cell>
          <cell r="K53">
            <v>-108</v>
          </cell>
          <cell r="O53">
            <v>28.6</v>
          </cell>
        </row>
        <row r="54">
          <cell r="A54" t="str">
            <v>302  Сосиски Сочинки по-баварски,  0.4кг, ТМ Стародворье  ПОКОМ</v>
          </cell>
          <cell r="B54" t="str">
            <v>шт</v>
          </cell>
          <cell r="C54">
            <v>299</v>
          </cell>
          <cell r="D54">
            <v>1236</v>
          </cell>
          <cell r="E54">
            <v>211</v>
          </cell>
          <cell r="F54">
            <v>1267</v>
          </cell>
          <cell r="G54">
            <v>0.4</v>
          </cell>
          <cell r="H54">
            <v>45</v>
          </cell>
          <cell r="I54" t="str">
            <v>в матрице</v>
          </cell>
          <cell r="J54">
            <v>344</v>
          </cell>
          <cell r="K54">
            <v>-133</v>
          </cell>
          <cell r="O54">
            <v>42.2</v>
          </cell>
        </row>
        <row r="55">
          <cell r="A55" t="str">
            <v>309  Сосиски Сочинки с сыром 0,4 кг ТМ Стародворье  ПОКОМ</v>
          </cell>
          <cell r="B55" t="str">
            <v>шт</v>
          </cell>
          <cell r="C55">
            <v>462</v>
          </cell>
          <cell r="D55">
            <v>1122</v>
          </cell>
          <cell r="E55">
            <v>444</v>
          </cell>
          <cell r="F55">
            <v>1002</v>
          </cell>
          <cell r="G55">
            <v>0.4</v>
          </cell>
          <cell r="H55">
            <v>40</v>
          </cell>
          <cell r="I55" t="str">
            <v>в матрице</v>
          </cell>
          <cell r="J55">
            <v>484</v>
          </cell>
          <cell r="K55">
            <v>-40</v>
          </cell>
          <cell r="N55">
            <v>191.40000000000009</v>
          </cell>
          <cell r="O55">
            <v>88.8</v>
          </cell>
        </row>
        <row r="56">
          <cell r="A56" t="str">
            <v>312  Ветчина Филейская ТМ Вязанка ТС Столичная ВЕС  ПОКОМ</v>
          </cell>
          <cell r="B56" t="str">
            <v>кг</v>
          </cell>
          <cell r="C56">
            <v>138.142</v>
          </cell>
          <cell r="D56">
            <v>49.404000000000003</v>
          </cell>
          <cell r="E56">
            <v>79.400999999999996</v>
          </cell>
          <cell r="F56">
            <v>90.632999999999996</v>
          </cell>
          <cell r="G56">
            <v>1</v>
          </cell>
          <cell r="H56">
            <v>50</v>
          </cell>
          <cell r="I56" t="str">
            <v>в матрице</v>
          </cell>
          <cell r="J56">
            <v>76.8</v>
          </cell>
          <cell r="K56">
            <v>2.6009999999999991</v>
          </cell>
          <cell r="N56">
            <v>83.242099999999994</v>
          </cell>
          <cell r="O56">
            <v>15.880199999999999</v>
          </cell>
        </row>
        <row r="57">
          <cell r="A57" t="str">
            <v>313 Колбаса вареная Молокуша ТМ Вязанка в оболочке полиамид. ВЕС  ПОКОМ</v>
          </cell>
          <cell r="B57" t="str">
            <v>кг</v>
          </cell>
          <cell r="C57">
            <v>89.614999999999995</v>
          </cell>
          <cell r="D57">
            <v>151.249</v>
          </cell>
          <cell r="E57">
            <v>99.757999999999996</v>
          </cell>
          <cell r="F57">
            <v>113.54900000000001</v>
          </cell>
          <cell r="G57">
            <v>1</v>
          </cell>
          <cell r="H57">
            <v>50</v>
          </cell>
          <cell r="I57" t="str">
            <v>в матрице</v>
          </cell>
          <cell r="J57">
            <v>95.9</v>
          </cell>
          <cell r="K57">
            <v>3.8579999999999899</v>
          </cell>
          <cell r="N57">
            <v>115.72239999999999</v>
          </cell>
          <cell r="O57">
            <v>19.951599999999999</v>
          </cell>
        </row>
        <row r="58">
          <cell r="A58" t="str">
            <v>314 Колбаса вареная Филейская ТМ Вязанка ТС Классическая в оболочке полиамид.  ПОКОМ</v>
          </cell>
          <cell r="B58" t="str">
            <v>кг</v>
          </cell>
          <cell r="C58">
            <v>111.288</v>
          </cell>
          <cell r="E58">
            <v>80.018000000000001</v>
          </cell>
          <cell r="F58">
            <v>0.04</v>
          </cell>
          <cell r="G58">
            <v>0</v>
          </cell>
          <cell r="H58">
            <v>55</v>
          </cell>
          <cell r="I58" t="str">
            <v>в матрице</v>
          </cell>
          <cell r="J58">
            <v>84.4</v>
          </cell>
          <cell r="K58">
            <v>-4.382000000000005</v>
          </cell>
          <cell r="O58">
            <v>16.003599999999999</v>
          </cell>
        </row>
        <row r="59">
          <cell r="A59" t="str">
            <v>316 Колбаса варенокоиз мяса птицы Сервелат Пражский ТМ Зареченские ТС Зареченские  ПОКОМ</v>
          </cell>
          <cell r="B59" t="str">
            <v>кг</v>
          </cell>
          <cell r="C59">
            <v>41.896000000000001</v>
          </cell>
          <cell r="D59">
            <v>0.20499999999999999</v>
          </cell>
          <cell r="E59">
            <v>0.73799999999999999</v>
          </cell>
          <cell r="F59">
            <v>41.363</v>
          </cell>
          <cell r="G59">
            <v>0</v>
          </cell>
          <cell r="H59">
            <v>40</v>
          </cell>
          <cell r="I59" t="str">
            <v>в матрице</v>
          </cell>
          <cell r="J59">
            <v>0.7</v>
          </cell>
          <cell r="K59">
            <v>3.8000000000000034E-2</v>
          </cell>
          <cell r="O59">
            <v>0.14760000000000001</v>
          </cell>
        </row>
        <row r="60">
          <cell r="A60" t="str">
            <v>317 Колбаса Сервелат Рижский ТМ Зареченские ТС Зареченские  фиброуз в вакуумной у  ПОКОМ</v>
          </cell>
          <cell r="B60" t="str">
            <v>кг</v>
          </cell>
          <cell r="C60">
            <v>34.484999999999999</v>
          </cell>
          <cell r="D60">
            <v>1.2E-2</v>
          </cell>
          <cell r="E60">
            <v>1.4690000000000001</v>
          </cell>
          <cell r="F60">
            <v>33.027999999999999</v>
          </cell>
          <cell r="G60">
            <v>1</v>
          </cell>
          <cell r="H60">
            <v>40</v>
          </cell>
          <cell r="I60" t="str">
            <v>в матрице</v>
          </cell>
          <cell r="J60">
            <v>1.4</v>
          </cell>
          <cell r="K60">
            <v>6.9000000000000172E-2</v>
          </cell>
          <cell r="O60">
            <v>0.29380000000000001</v>
          </cell>
        </row>
        <row r="61">
          <cell r="A61" t="str">
            <v>318 Сосиски Датские ТМ Зареченские колбасы ТС Зареченские п полиамид в модифициров  ПОКОМ</v>
          </cell>
          <cell r="B61" t="str">
            <v>кг</v>
          </cell>
          <cell r="C61">
            <v>164.495</v>
          </cell>
          <cell r="D61">
            <v>476.93200000000002</v>
          </cell>
          <cell r="E61">
            <v>155.68899999999999</v>
          </cell>
          <cell r="F61">
            <v>460.81299999999999</v>
          </cell>
          <cell r="G61">
            <v>1</v>
          </cell>
          <cell r="H61">
            <v>40</v>
          </cell>
          <cell r="I61" t="str">
            <v>в матрице</v>
          </cell>
          <cell r="J61">
            <v>169.7</v>
          </cell>
          <cell r="K61">
            <v>-14.010999999999996</v>
          </cell>
          <cell r="O61">
            <v>31.137799999999999</v>
          </cell>
        </row>
        <row r="62">
          <cell r="A62" t="str">
            <v>320  Сосиски Сочинки с сочным окороком 0,4 кг ТМ Стародворье  ПОКОМ</v>
          </cell>
          <cell r="B62" t="str">
            <v>шт</v>
          </cell>
          <cell r="C62">
            <v>518</v>
          </cell>
          <cell r="D62">
            <v>966</v>
          </cell>
          <cell r="E62">
            <v>435</v>
          </cell>
          <cell r="F62">
            <v>925</v>
          </cell>
          <cell r="G62">
            <v>0.4</v>
          </cell>
          <cell r="H62">
            <v>45</v>
          </cell>
          <cell r="I62" t="str">
            <v>в матрице</v>
          </cell>
          <cell r="J62">
            <v>440</v>
          </cell>
          <cell r="K62">
            <v>-5</v>
          </cell>
          <cell r="N62">
            <v>101.8</v>
          </cell>
          <cell r="O62">
            <v>87</v>
          </cell>
        </row>
        <row r="63">
          <cell r="A63" t="str">
            <v>322 Сосиски Сочинки с сыром ТМ Стародворье в оболочке  ПОКОМ</v>
          </cell>
          <cell r="B63" t="str">
            <v>кг</v>
          </cell>
          <cell r="C63">
            <v>30.221</v>
          </cell>
          <cell r="D63">
            <v>38.499000000000002</v>
          </cell>
          <cell r="E63">
            <v>12.231</v>
          </cell>
          <cell r="F63">
            <v>55.142000000000003</v>
          </cell>
          <cell r="G63">
            <v>1</v>
          </cell>
          <cell r="H63">
            <v>40</v>
          </cell>
          <cell r="I63" t="str">
            <v>в матрице</v>
          </cell>
          <cell r="J63">
            <v>11.3</v>
          </cell>
          <cell r="K63">
            <v>0.93099999999999916</v>
          </cell>
          <cell r="O63">
            <v>2.4462000000000002</v>
          </cell>
        </row>
        <row r="64">
          <cell r="A64" t="str">
            <v>325 Колбаса Сервелат Мясорубский ТМ Стародворье с мелкорубленным окороком 0,35 кг  ПОКОМ</v>
          </cell>
          <cell r="B64" t="str">
            <v>шт</v>
          </cell>
          <cell r="C64">
            <v>49</v>
          </cell>
          <cell r="D64">
            <v>102</v>
          </cell>
          <cell r="E64">
            <v>59</v>
          </cell>
          <cell r="F64">
            <v>80</v>
          </cell>
          <cell r="G64">
            <v>0.35</v>
          </cell>
          <cell r="H64">
            <v>40</v>
          </cell>
          <cell r="I64" t="str">
            <v>в матрице</v>
          </cell>
          <cell r="J64">
            <v>68</v>
          </cell>
          <cell r="K64">
            <v>-9</v>
          </cell>
          <cell r="N64">
            <v>10</v>
          </cell>
          <cell r="O64">
            <v>11.8</v>
          </cell>
        </row>
        <row r="65">
          <cell r="A65" t="str">
            <v>339  Колбаса вареная Филейская ТМ Вязанка ТС Классическая, 0,40 кг.  ПОКОМ</v>
          </cell>
          <cell r="B65" t="str">
            <v>шт</v>
          </cell>
          <cell r="C65">
            <v>24</v>
          </cell>
          <cell r="D65">
            <v>20</v>
          </cell>
          <cell r="E65">
            <v>18</v>
          </cell>
          <cell r="F65">
            <v>24</v>
          </cell>
          <cell r="G65">
            <v>0.4</v>
          </cell>
          <cell r="H65">
            <v>50</v>
          </cell>
          <cell r="I65" t="str">
            <v>в матрице</v>
          </cell>
          <cell r="J65">
            <v>18</v>
          </cell>
          <cell r="K65">
            <v>0</v>
          </cell>
          <cell r="N65">
            <v>13.6</v>
          </cell>
          <cell r="O65">
            <v>3.6</v>
          </cell>
        </row>
        <row r="66">
          <cell r="A66" t="str">
            <v>342 Колбаса вареная Филейбургская ТМ Баварушка ТС Баварушка в оболочке вектор 0,45 кг  ПОКОМ</v>
          </cell>
          <cell r="B66" t="str">
            <v>шт</v>
          </cell>
          <cell r="C66">
            <v>39</v>
          </cell>
          <cell r="E66">
            <v>9</v>
          </cell>
          <cell r="F66">
            <v>30</v>
          </cell>
          <cell r="G66">
            <v>0</v>
          </cell>
          <cell r="H66" t="e">
            <v>#N/A</v>
          </cell>
          <cell r="I66" t="str">
            <v>не в матрице</v>
          </cell>
          <cell r="J66">
            <v>9</v>
          </cell>
          <cell r="K66">
            <v>0</v>
          </cell>
          <cell r="O66">
            <v>1.8</v>
          </cell>
        </row>
        <row r="67">
          <cell r="A67" t="str">
            <v>350 Сосиски Молокуши миникушай ТМ Вязанка в оболочке амицел в модифиц газовой среде 0,45 кг  Поком</v>
          </cell>
          <cell r="B67" t="str">
            <v>шт</v>
          </cell>
          <cell r="C67">
            <v>3</v>
          </cell>
          <cell r="D67">
            <v>120</v>
          </cell>
          <cell r="F67">
            <v>118</v>
          </cell>
          <cell r="G67">
            <v>0.45</v>
          </cell>
          <cell r="H67">
            <v>45</v>
          </cell>
          <cell r="I67" t="str">
            <v>в матрице</v>
          </cell>
          <cell r="J67">
            <v>1</v>
          </cell>
          <cell r="K67">
            <v>-1</v>
          </cell>
          <cell r="O67">
            <v>0</v>
          </cell>
        </row>
        <row r="68">
          <cell r="A68" t="str">
            <v>352  Сардельки Сочинки с сыром 0,4 кг ТМ Стародворье   ПОКОМ</v>
          </cell>
          <cell r="B68" t="str">
            <v>шт</v>
          </cell>
          <cell r="C68">
            <v>169</v>
          </cell>
          <cell r="D68">
            <v>342</v>
          </cell>
          <cell r="E68">
            <v>83</v>
          </cell>
          <cell r="F68">
            <v>379</v>
          </cell>
          <cell r="G68">
            <v>0.4</v>
          </cell>
          <cell r="H68">
            <v>40</v>
          </cell>
          <cell r="I68" t="str">
            <v>в матрице</v>
          </cell>
          <cell r="J68">
            <v>134</v>
          </cell>
          <cell r="K68">
            <v>-51</v>
          </cell>
          <cell r="O68">
            <v>16.600000000000001</v>
          </cell>
        </row>
        <row r="69">
          <cell r="A69" t="str">
            <v>358 Колбаса Сервелат Мясорубский ТМ Стародворье с мелкорубленным окороком в вак упак  ПОКОМ</v>
          </cell>
          <cell r="B69" t="str">
            <v>кг</v>
          </cell>
          <cell r="C69">
            <v>43.302</v>
          </cell>
          <cell r="D69">
            <v>77.930000000000007</v>
          </cell>
          <cell r="E69">
            <v>39.765999999999998</v>
          </cell>
          <cell r="F69">
            <v>69.131</v>
          </cell>
          <cell r="G69">
            <v>1</v>
          </cell>
          <cell r="H69">
            <v>40</v>
          </cell>
          <cell r="I69" t="str">
            <v>в матрице</v>
          </cell>
          <cell r="J69">
            <v>47.5</v>
          </cell>
          <cell r="K69">
            <v>-7.7340000000000018</v>
          </cell>
          <cell r="N69">
            <v>41.472200000000008</v>
          </cell>
          <cell r="O69">
            <v>7.9531999999999998</v>
          </cell>
        </row>
        <row r="70">
          <cell r="A70" t="str">
            <v>360 Колбаса варено-копченая  Сервелат Левантский ТМ Особый Рецепт  0,35 кг  ПОКОМ</v>
          </cell>
          <cell r="B70" t="str">
            <v>шт</v>
          </cell>
          <cell r="C70">
            <v>2</v>
          </cell>
          <cell r="F70">
            <v>2</v>
          </cell>
          <cell r="G70">
            <v>0</v>
          </cell>
          <cell r="H70">
            <v>35</v>
          </cell>
          <cell r="I70" t="str">
            <v>не в матрице</v>
          </cell>
          <cell r="K70">
            <v>0</v>
          </cell>
          <cell r="O70">
            <v>0</v>
          </cell>
        </row>
        <row r="71">
          <cell r="A71" t="str">
            <v>363 Сардельки Филейские Вязанка ТМ Вязанка в обол NDX  ПОКОМ</v>
          </cell>
          <cell r="B71" t="str">
            <v>кг</v>
          </cell>
          <cell r="C71">
            <v>21.577000000000002</v>
          </cell>
          <cell r="D71">
            <v>2.0539999999999998</v>
          </cell>
          <cell r="E71">
            <v>-3.923</v>
          </cell>
          <cell r="F71">
            <v>13.041</v>
          </cell>
          <cell r="G71">
            <v>0</v>
          </cell>
          <cell r="H71">
            <v>30</v>
          </cell>
          <cell r="I71" t="str">
            <v>в матрице</v>
          </cell>
          <cell r="J71">
            <v>1.3</v>
          </cell>
          <cell r="K71">
            <v>-5.2229999999999999</v>
          </cell>
          <cell r="O71">
            <v>-0.78459999999999996</v>
          </cell>
        </row>
        <row r="72">
          <cell r="A72" t="str">
            <v>367 Вареные колбасы Молокуша Вязанка Фикс.вес 0,45 п/а Вязанка  ПОКОМ</v>
          </cell>
          <cell r="B72" t="str">
            <v>шт</v>
          </cell>
          <cell r="C72">
            <v>3</v>
          </cell>
          <cell r="E72">
            <v>20</v>
          </cell>
          <cell r="F72">
            <v>61</v>
          </cell>
          <cell r="G72">
            <v>0.45</v>
          </cell>
          <cell r="H72">
            <v>50</v>
          </cell>
          <cell r="I72" t="str">
            <v>в матрице</v>
          </cell>
          <cell r="J72">
            <v>5</v>
          </cell>
          <cell r="K72">
            <v>15</v>
          </cell>
          <cell r="O72">
            <v>4</v>
          </cell>
        </row>
        <row r="73">
          <cell r="A73" t="str">
            <v>368 Колбаса вареная Молокуша ТМ Вязанка в оболочке полиамид 0,45 кг</v>
          </cell>
          <cell r="B73" t="str">
            <v>шт</v>
          </cell>
          <cell r="D73">
            <v>80</v>
          </cell>
          <cell r="E73">
            <v>15</v>
          </cell>
          <cell r="F73">
            <v>65</v>
          </cell>
          <cell r="G73">
            <v>0</v>
          </cell>
          <cell r="H73" t="e">
            <v>#N/A</v>
          </cell>
          <cell r="I73" t="str">
            <v>не в матрице</v>
          </cell>
          <cell r="J73">
            <v>17</v>
          </cell>
          <cell r="K73">
            <v>-2</v>
          </cell>
          <cell r="O73">
            <v>3</v>
          </cell>
        </row>
        <row r="74">
          <cell r="A74" t="str">
            <v>369 Колбаса Сливушка ТМ Вязанка в оболочке полиамид вес.  ПОКОМ</v>
          </cell>
          <cell r="B74" t="str">
            <v>кг</v>
          </cell>
          <cell r="C74">
            <v>118.735</v>
          </cell>
          <cell r="D74">
            <v>70.099000000000004</v>
          </cell>
          <cell r="E74">
            <v>67.319999999999993</v>
          </cell>
          <cell r="F74">
            <v>98.146000000000001</v>
          </cell>
          <cell r="G74">
            <v>1</v>
          </cell>
          <cell r="H74">
            <v>50</v>
          </cell>
          <cell r="I74" t="str">
            <v>в матрице</v>
          </cell>
          <cell r="J74">
            <v>60.7</v>
          </cell>
          <cell r="K74">
            <v>6.6199999999999903</v>
          </cell>
          <cell r="N74">
            <v>63.510400000000018</v>
          </cell>
          <cell r="O74">
            <v>13.463999999999999</v>
          </cell>
        </row>
        <row r="75">
          <cell r="A75" t="str">
            <v>370 Ветчина Сливушка с индейкой ТМ Вязанка в оболочке полиамид.</v>
          </cell>
          <cell r="B75" t="str">
            <v>кг</v>
          </cell>
          <cell r="C75">
            <v>35.095999999999997</v>
          </cell>
          <cell r="E75">
            <v>30.108000000000001</v>
          </cell>
          <cell r="F75">
            <v>-1.4379999999999999</v>
          </cell>
          <cell r="G75">
            <v>1</v>
          </cell>
          <cell r="H75">
            <v>50</v>
          </cell>
          <cell r="I75" t="str">
            <v>в матрице</v>
          </cell>
          <cell r="J75">
            <v>28.8</v>
          </cell>
          <cell r="K75">
            <v>1.3079999999999998</v>
          </cell>
          <cell r="N75">
            <v>45.864400000000003</v>
          </cell>
          <cell r="O75">
            <v>6.0216000000000003</v>
          </cell>
        </row>
        <row r="76">
          <cell r="A76" t="str">
            <v>371  Сосиски Сочинки Молочные 0,4 кг ТМ Стародворье  ПОКОМ</v>
          </cell>
          <cell r="B76" t="str">
            <v>шт</v>
          </cell>
          <cell r="C76">
            <v>476</v>
          </cell>
          <cell r="D76">
            <v>1326</v>
          </cell>
          <cell r="E76">
            <v>520</v>
          </cell>
          <cell r="F76">
            <v>1127</v>
          </cell>
          <cell r="G76">
            <v>0.4</v>
          </cell>
          <cell r="H76">
            <v>40</v>
          </cell>
          <cell r="I76" t="str">
            <v>в матрице</v>
          </cell>
          <cell r="J76">
            <v>518</v>
          </cell>
          <cell r="K76">
            <v>2</v>
          </cell>
          <cell r="N76">
            <v>137.60000000000011</v>
          </cell>
          <cell r="O76">
            <v>104</v>
          </cell>
        </row>
        <row r="77">
          <cell r="A77" t="str">
            <v>372  Сосиски Сочинки Сливочные 0,4 кг ТМ Стародворье  ПОКОМ</v>
          </cell>
          <cell r="B77" t="str">
            <v>шт</v>
          </cell>
          <cell r="C77">
            <v>408</v>
          </cell>
          <cell r="D77">
            <v>1194</v>
          </cell>
          <cell r="E77">
            <v>407</v>
          </cell>
          <cell r="F77">
            <v>1050</v>
          </cell>
          <cell r="G77">
            <v>0.4</v>
          </cell>
          <cell r="H77">
            <v>40</v>
          </cell>
          <cell r="I77" t="str">
            <v>в матрице</v>
          </cell>
          <cell r="J77">
            <v>407</v>
          </cell>
          <cell r="K77">
            <v>0</v>
          </cell>
          <cell r="N77">
            <v>46.200000000000273</v>
          </cell>
          <cell r="O77">
            <v>81.400000000000006</v>
          </cell>
        </row>
        <row r="78">
          <cell r="A78" t="str">
            <v>373 Ветчины «Филейская» Фикс.вес 0,45 Вектор ТМ «Вязанка»  Поком</v>
          </cell>
          <cell r="B78" t="str">
            <v>шт</v>
          </cell>
          <cell r="G78">
            <v>0</v>
          </cell>
          <cell r="H78">
            <v>50</v>
          </cell>
          <cell r="I78" t="str">
            <v>не в матрице</v>
          </cell>
          <cell r="K78">
            <v>0</v>
          </cell>
          <cell r="O78">
            <v>0</v>
          </cell>
        </row>
        <row r="79">
          <cell r="A79" t="str">
            <v>376  Сардельки Сочинки с сочным окороком ТМ Стародворье полиамид мгс ф/в 0,4 кг СК3</v>
          </cell>
          <cell r="B79" t="str">
            <v>шт</v>
          </cell>
          <cell r="E79">
            <v>6</v>
          </cell>
          <cell r="F79">
            <v>-6</v>
          </cell>
          <cell r="G79">
            <v>0</v>
          </cell>
          <cell r="H79" t="e">
            <v>#N/A</v>
          </cell>
          <cell r="I79" t="str">
            <v>не в матрице</v>
          </cell>
          <cell r="J79">
            <v>6</v>
          </cell>
          <cell r="K79">
            <v>0</v>
          </cell>
          <cell r="O79">
            <v>1.2</v>
          </cell>
        </row>
        <row r="80">
          <cell r="A80" t="str">
            <v>381  Сардельки Сочинки 0,4кг ТМ Стародворье  ПОКОМ</v>
          </cell>
          <cell r="B80" t="str">
            <v>шт</v>
          </cell>
          <cell r="C80">
            <v>-17</v>
          </cell>
          <cell r="D80">
            <v>414</v>
          </cell>
          <cell r="E80">
            <v>7</v>
          </cell>
          <cell r="F80">
            <v>380</v>
          </cell>
          <cell r="G80">
            <v>0.4</v>
          </cell>
          <cell r="H80">
            <v>40</v>
          </cell>
          <cell r="I80" t="str">
            <v>в матрице</v>
          </cell>
          <cell r="J80">
            <v>2</v>
          </cell>
          <cell r="K80">
            <v>5</v>
          </cell>
          <cell r="O80">
            <v>1.4</v>
          </cell>
        </row>
        <row r="81">
          <cell r="A81" t="str">
            <v>383 Колбаса Сочинка по-европейски с сочной грудиной ТМ Стародворье в оболочке фиброуз в ва  Поком</v>
          </cell>
          <cell r="B81" t="str">
            <v>кг</v>
          </cell>
          <cell r="C81">
            <v>71.337999999999994</v>
          </cell>
          <cell r="D81">
            <v>23.872</v>
          </cell>
          <cell r="E81">
            <v>58.697000000000003</v>
          </cell>
          <cell r="F81">
            <v>-9.8000000000000004E-2</v>
          </cell>
          <cell r="G81">
            <v>0</v>
          </cell>
          <cell r="H81">
            <v>40</v>
          </cell>
          <cell r="I81" t="str">
            <v>в матрице</v>
          </cell>
          <cell r="J81">
            <v>66.599999999999994</v>
          </cell>
          <cell r="K81">
            <v>-7.9029999999999916</v>
          </cell>
          <cell r="O81">
            <v>11.7394</v>
          </cell>
        </row>
        <row r="82">
          <cell r="A82" t="str">
            <v>384  Колбаса Сочинка по-фински с сочным окороком ТМ Стародворье в оболочке фиброуз в ва  Поком</v>
          </cell>
          <cell r="B82" t="str">
            <v>кг</v>
          </cell>
          <cell r="C82">
            <v>238.911</v>
          </cell>
          <cell r="D82">
            <v>131.959</v>
          </cell>
          <cell r="E82">
            <v>154.88800000000001</v>
          </cell>
          <cell r="F82">
            <v>189.07599999999999</v>
          </cell>
          <cell r="G82">
            <v>1</v>
          </cell>
          <cell r="H82">
            <v>40</v>
          </cell>
          <cell r="I82" t="str">
            <v>в матрице</v>
          </cell>
          <cell r="J82">
            <v>149.4</v>
          </cell>
          <cell r="K82">
            <v>5.4879999999999995</v>
          </cell>
          <cell r="N82">
            <v>110.2586</v>
          </cell>
          <cell r="O82">
            <v>30.977600000000002</v>
          </cell>
        </row>
        <row r="83">
          <cell r="A83" t="str">
            <v>391 Вареные колбасы «Докторская ГОСТ» Фикс.вес 0,37 п/а ТМ «Вязанка»  Поком</v>
          </cell>
          <cell r="B83" t="str">
            <v>шт</v>
          </cell>
          <cell r="C83">
            <v>4</v>
          </cell>
          <cell r="E83">
            <v>2</v>
          </cell>
          <cell r="F83">
            <v>1</v>
          </cell>
          <cell r="G83">
            <v>0</v>
          </cell>
          <cell r="H83">
            <v>50</v>
          </cell>
          <cell r="I83" t="str">
            <v>в матрице</v>
          </cell>
          <cell r="J83">
            <v>2</v>
          </cell>
          <cell r="K83">
            <v>0</v>
          </cell>
          <cell r="O83">
            <v>0.4</v>
          </cell>
        </row>
        <row r="84">
          <cell r="A84" t="str">
            <v>392 Вареные колбасы «Докторская ГОСТ» Фикс.вес 0,6 Вектор ТМ «Дугушка»  Поком</v>
          </cell>
          <cell r="B84" t="str">
            <v>шт</v>
          </cell>
          <cell r="E84">
            <v>12</v>
          </cell>
          <cell r="F84">
            <v>11</v>
          </cell>
          <cell r="G84">
            <v>0.6</v>
          </cell>
          <cell r="H84">
            <v>55</v>
          </cell>
          <cell r="I84" t="str">
            <v>в матрице</v>
          </cell>
          <cell r="K84">
            <v>12</v>
          </cell>
          <cell r="N84">
            <v>16.600000000000001</v>
          </cell>
          <cell r="O84">
            <v>2.4</v>
          </cell>
        </row>
        <row r="85">
          <cell r="A85" t="str">
            <v>393 Ветчины Сливушка с индейкой Вязанка Фикс.вес 0,4 П/а Вязанка  Поком</v>
          </cell>
          <cell r="B85" t="str">
            <v>шт</v>
          </cell>
          <cell r="C85">
            <v>6</v>
          </cell>
          <cell r="E85">
            <v>4</v>
          </cell>
          <cell r="F85">
            <v>2</v>
          </cell>
          <cell r="G85">
            <v>0</v>
          </cell>
          <cell r="H85">
            <v>50</v>
          </cell>
          <cell r="I85" t="str">
            <v>в матрице</v>
          </cell>
          <cell r="J85">
            <v>4</v>
          </cell>
          <cell r="K85">
            <v>0</v>
          </cell>
          <cell r="O85">
            <v>0.8</v>
          </cell>
        </row>
        <row r="86">
          <cell r="A86" t="str">
            <v>394 Ветчина Сочинка с сочным окороком ТМ Стародворье полиамид ф/в 0,35 кг  Поком</v>
          </cell>
          <cell r="B86" t="str">
            <v>шт</v>
          </cell>
          <cell r="C86">
            <v>40</v>
          </cell>
          <cell r="E86">
            <v>10</v>
          </cell>
          <cell r="F86">
            <v>28</v>
          </cell>
          <cell r="G86">
            <v>0</v>
          </cell>
          <cell r="H86">
            <v>50</v>
          </cell>
          <cell r="I86" t="str">
            <v>в матрице</v>
          </cell>
          <cell r="J86">
            <v>10</v>
          </cell>
          <cell r="K86">
            <v>0</v>
          </cell>
          <cell r="O86">
            <v>2</v>
          </cell>
        </row>
        <row r="87">
          <cell r="A87" t="str">
            <v>395 Ветчины «Дугушка» Фикс.вес 0,6 П/а ТМ «Дугушка»  Поком</v>
          </cell>
          <cell r="B87" t="str">
            <v>шт</v>
          </cell>
          <cell r="C87">
            <v>14</v>
          </cell>
          <cell r="E87">
            <v>12</v>
          </cell>
          <cell r="F87">
            <v>1</v>
          </cell>
          <cell r="G87">
            <v>0.6</v>
          </cell>
          <cell r="H87">
            <v>55</v>
          </cell>
          <cell r="I87" t="str">
            <v>в матрице</v>
          </cell>
          <cell r="J87">
            <v>12</v>
          </cell>
          <cell r="K87">
            <v>0</v>
          </cell>
          <cell r="N87">
            <v>17.2</v>
          </cell>
          <cell r="O87">
            <v>2.4</v>
          </cell>
        </row>
        <row r="88">
          <cell r="A88" t="str">
            <v>396 Сардельки «Филейские» Фикс.вес 0,4 NDX мгс ТМ «Вязанка»</v>
          </cell>
          <cell r="B88" t="str">
            <v>шт</v>
          </cell>
          <cell r="C88">
            <v>55</v>
          </cell>
          <cell r="E88">
            <v>4</v>
          </cell>
          <cell r="F88">
            <v>51</v>
          </cell>
          <cell r="G88">
            <v>0</v>
          </cell>
          <cell r="H88">
            <v>30</v>
          </cell>
          <cell r="I88" t="str">
            <v>в матрице</v>
          </cell>
          <cell r="J88">
            <v>4</v>
          </cell>
          <cell r="K88">
            <v>0</v>
          </cell>
          <cell r="O88">
            <v>0.8</v>
          </cell>
        </row>
        <row r="89">
          <cell r="A89" t="str">
            <v>397 Сосиски Сливочные по-стародворски Бордо Фикс.вес 0,45 П/а мгс Стародворье  Поком</v>
          </cell>
          <cell r="B89" t="str">
            <v>шт</v>
          </cell>
          <cell r="C89">
            <v>36</v>
          </cell>
          <cell r="E89">
            <v>1</v>
          </cell>
          <cell r="F89">
            <v>33</v>
          </cell>
          <cell r="G89">
            <v>0.45</v>
          </cell>
          <cell r="H89">
            <v>40</v>
          </cell>
          <cell r="I89" t="str">
            <v>в матрице</v>
          </cell>
          <cell r="J89">
            <v>5</v>
          </cell>
          <cell r="K89">
            <v>-4</v>
          </cell>
          <cell r="O89">
            <v>0.2</v>
          </cell>
        </row>
        <row r="90">
          <cell r="A90" t="str">
            <v>398 Сосиски Молочные Дугушки Дугушка Весовые П/а мгс Дугушка  Поком</v>
          </cell>
          <cell r="B90" t="str">
            <v>кг</v>
          </cell>
          <cell r="C90">
            <v>32.311999999999998</v>
          </cell>
          <cell r="D90">
            <v>3.3119999999999998</v>
          </cell>
          <cell r="E90">
            <v>6.8289999999999997</v>
          </cell>
          <cell r="F90">
            <v>26.193000000000001</v>
          </cell>
          <cell r="G90">
            <v>0</v>
          </cell>
          <cell r="H90">
            <v>45</v>
          </cell>
          <cell r="I90" t="str">
            <v>в матрице</v>
          </cell>
          <cell r="J90">
            <v>8</v>
          </cell>
          <cell r="K90">
            <v>-1.1710000000000003</v>
          </cell>
          <cell r="O90">
            <v>1.3657999999999999</v>
          </cell>
        </row>
        <row r="91">
          <cell r="A91" t="str">
            <v>400 Ветчина Сочинка ТМ Стародворье в оболочке полиамид 0,35 кг.  Поком</v>
          </cell>
          <cell r="B91" t="str">
            <v>шт</v>
          </cell>
          <cell r="C91">
            <v>42</v>
          </cell>
          <cell r="F91">
            <v>42</v>
          </cell>
          <cell r="G91">
            <v>0</v>
          </cell>
          <cell r="H91" t="e">
            <v>#N/A</v>
          </cell>
          <cell r="I91" t="str">
            <v>не в матрице</v>
          </cell>
          <cell r="K91">
            <v>0</v>
          </cell>
          <cell r="O91">
            <v>0</v>
          </cell>
        </row>
        <row r="92">
          <cell r="A92" t="str">
            <v>406 Ветчины Сливушка с индейкой Вязанка Фикс.вес 0,4 П/а Вязанка  Поком</v>
          </cell>
          <cell r="B92" t="str">
            <v>шт</v>
          </cell>
          <cell r="C92">
            <v>6</v>
          </cell>
          <cell r="E92">
            <v>2</v>
          </cell>
          <cell r="F92">
            <v>1</v>
          </cell>
          <cell r="G92">
            <v>0</v>
          </cell>
          <cell r="H92" t="e">
            <v>#N/A</v>
          </cell>
          <cell r="I92" t="str">
            <v>не в матрице</v>
          </cell>
          <cell r="J92">
            <v>3</v>
          </cell>
          <cell r="K92">
            <v>-1</v>
          </cell>
          <cell r="O92">
            <v>0.4</v>
          </cell>
        </row>
        <row r="93">
          <cell r="A93" t="str">
            <v>408 Вареные колбасы Сливушка Вязанка Фикс.вес 0,375 П/а Вязанка  Поком</v>
          </cell>
          <cell r="B93" t="str">
            <v>шт</v>
          </cell>
          <cell r="C93">
            <v>2</v>
          </cell>
          <cell r="F93">
            <v>2</v>
          </cell>
          <cell r="G93">
            <v>0</v>
          </cell>
          <cell r="H93">
            <v>50</v>
          </cell>
          <cell r="I93" t="str">
            <v>не в матрице</v>
          </cell>
          <cell r="K93">
            <v>0</v>
          </cell>
          <cell r="O93">
            <v>0</v>
          </cell>
        </row>
        <row r="94">
          <cell r="A94" t="str">
            <v>417 П/к колбасы «Сочинка рубленая с сочным окороком» Весовой фиброуз ТМ «Стародворье»  Поком</v>
          </cell>
          <cell r="B94" t="str">
            <v>кг</v>
          </cell>
          <cell r="C94">
            <v>171.09399999999999</v>
          </cell>
          <cell r="D94">
            <v>135.00899999999999</v>
          </cell>
          <cell r="E94">
            <v>124.34099999999999</v>
          </cell>
          <cell r="F94">
            <v>153.876</v>
          </cell>
          <cell r="G94">
            <v>1</v>
          </cell>
          <cell r="H94">
            <v>40</v>
          </cell>
          <cell r="I94" t="str">
            <v>в матрице</v>
          </cell>
          <cell r="J94">
            <v>125.6</v>
          </cell>
          <cell r="K94">
            <v>-1.2590000000000003</v>
          </cell>
          <cell r="N94">
            <v>110.2542</v>
          </cell>
          <cell r="O94">
            <v>24.868199999999998</v>
          </cell>
        </row>
        <row r="95">
          <cell r="A95" t="str">
            <v>420 Паштеты «Печеночный с морковью ГОСТ» Фикс.вес 0,1 ТМ «Стародворье»  Поком</v>
          </cell>
          <cell r="B95" t="str">
            <v>шт</v>
          </cell>
          <cell r="C95">
            <v>4</v>
          </cell>
          <cell r="F95">
            <v>4</v>
          </cell>
          <cell r="G95">
            <v>0</v>
          </cell>
          <cell r="H95">
            <v>730</v>
          </cell>
          <cell r="I95" t="str">
            <v>не в матрице</v>
          </cell>
          <cell r="K95">
            <v>0</v>
          </cell>
          <cell r="O95">
            <v>0</v>
          </cell>
        </row>
        <row r="96">
          <cell r="A96" t="str">
            <v>424 Сосиски Сливочные Вязанка Сливушки Весовые П/а мгс Вязанка  Поком</v>
          </cell>
          <cell r="B96" t="str">
            <v>кг</v>
          </cell>
          <cell r="D96">
            <v>5.9960000000000004</v>
          </cell>
          <cell r="E96">
            <v>5.9960000000000004</v>
          </cell>
          <cell r="G96">
            <v>0</v>
          </cell>
          <cell r="H96" t="e">
            <v>#N/A</v>
          </cell>
          <cell r="I96" t="str">
            <v>не в матрице</v>
          </cell>
          <cell r="J96">
            <v>6</v>
          </cell>
          <cell r="K96">
            <v>-3.9999999999995595E-3</v>
          </cell>
          <cell r="O96">
            <v>1.1992</v>
          </cell>
        </row>
        <row r="97">
          <cell r="A97" t="str">
            <v>431 Ветчина Филейская ТМ Вязанка ТС Столичная в оболочке полиамид 0,45 кг.  Поком</v>
          </cell>
          <cell r="B97" t="str">
            <v>шт</v>
          </cell>
          <cell r="C97">
            <v>12</v>
          </cell>
          <cell r="E97">
            <v>8</v>
          </cell>
          <cell r="F97">
            <v>2</v>
          </cell>
          <cell r="G97">
            <v>0</v>
          </cell>
          <cell r="H97" t="e">
            <v>#N/A</v>
          </cell>
          <cell r="I97" t="str">
            <v>не в матрице</v>
          </cell>
          <cell r="J97">
            <v>7</v>
          </cell>
          <cell r="K97">
            <v>1</v>
          </cell>
          <cell r="O97">
            <v>1.6</v>
          </cell>
        </row>
        <row r="98">
          <cell r="A98" t="str">
            <v>435 Колбаса Докторская Дугушка ТМ Стародворье ТС Дугушка в оболочке вектор 0,6 кг.  Поком</v>
          </cell>
          <cell r="B98" t="str">
            <v>шт</v>
          </cell>
          <cell r="C98">
            <v>25</v>
          </cell>
          <cell r="E98">
            <v>12</v>
          </cell>
          <cell r="F98">
            <v>11</v>
          </cell>
          <cell r="G98">
            <v>0</v>
          </cell>
          <cell r="H98" t="e">
            <v>#N/A</v>
          </cell>
          <cell r="I98" t="str">
            <v>не в матрице</v>
          </cell>
          <cell r="J98">
            <v>12</v>
          </cell>
          <cell r="K98">
            <v>0</v>
          </cell>
          <cell r="O98">
            <v>2.4</v>
          </cell>
        </row>
        <row r="99">
          <cell r="A99" t="str">
            <v>442 Сосиски Вязанка 450г Молокуши Молочные газ/ср  Поком</v>
          </cell>
          <cell r="B99" t="str">
            <v>шт</v>
          </cell>
          <cell r="D99">
            <v>60</v>
          </cell>
          <cell r="E99">
            <v>18</v>
          </cell>
          <cell r="F99">
            <v>42</v>
          </cell>
          <cell r="G99">
            <v>0</v>
          </cell>
          <cell r="H99" t="e">
            <v>#N/A</v>
          </cell>
          <cell r="I99" t="str">
            <v>не в матрице</v>
          </cell>
          <cell r="J99">
            <v>18</v>
          </cell>
          <cell r="K99">
            <v>0</v>
          </cell>
          <cell r="O99">
            <v>3.6</v>
          </cell>
        </row>
        <row r="100">
          <cell r="A100" t="str">
            <v>443 Сосиски Вязанка 450г Сливушки Сливочные газ/ср  Поком</v>
          </cell>
          <cell r="B100" t="str">
            <v>шт</v>
          </cell>
          <cell r="E100">
            <v>24</v>
          </cell>
          <cell r="F100">
            <v>-24</v>
          </cell>
          <cell r="G100">
            <v>0</v>
          </cell>
          <cell r="H100" t="e">
            <v>#N/A</v>
          </cell>
          <cell r="I100" t="str">
            <v>не в матрице</v>
          </cell>
          <cell r="J100">
            <v>24</v>
          </cell>
          <cell r="K100">
            <v>0</v>
          </cell>
          <cell r="O100">
            <v>4.8</v>
          </cell>
        </row>
        <row r="101">
          <cell r="A101" t="str">
            <v>446 Сосиски Баварские с сыром 0,35 кг. ТМ Стародворье в оболочке айпил в модифи газовой среде  Поком</v>
          </cell>
          <cell r="B101" t="str">
            <v>шт</v>
          </cell>
          <cell r="C101">
            <v>53</v>
          </cell>
          <cell r="E101">
            <v>2</v>
          </cell>
          <cell r="F101">
            <v>44</v>
          </cell>
          <cell r="G101">
            <v>0.35</v>
          </cell>
          <cell r="H101">
            <v>40</v>
          </cell>
          <cell r="I101" t="str">
            <v>в матрице</v>
          </cell>
          <cell r="J101">
            <v>2</v>
          </cell>
          <cell r="K101">
            <v>0</v>
          </cell>
          <cell r="O101">
            <v>0.4</v>
          </cell>
        </row>
        <row r="102">
          <cell r="A102" t="str">
            <v>451 Сосиски «Баварские» Фикс.вес 0,35 П/а ТМ «Стародворье»  Поком</v>
          </cell>
          <cell r="B102" t="str">
            <v>шт</v>
          </cell>
          <cell r="E102">
            <v>10</v>
          </cell>
          <cell r="F102">
            <v>33</v>
          </cell>
          <cell r="G102">
            <v>0.35</v>
          </cell>
          <cell r="H102">
            <v>45</v>
          </cell>
          <cell r="I102" t="str">
            <v>в матрице</v>
          </cell>
          <cell r="K102">
            <v>10</v>
          </cell>
          <cell r="O102">
            <v>2</v>
          </cell>
        </row>
        <row r="103">
          <cell r="A103" t="str">
            <v>460  Сосиски Баварские ТМ Стародворье 0,35 кг ПОКОМ</v>
          </cell>
          <cell r="B103" t="str">
            <v>шт</v>
          </cell>
          <cell r="C103">
            <v>31</v>
          </cell>
          <cell r="D103">
            <v>18</v>
          </cell>
          <cell r="E103">
            <v>10</v>
          </cell>
          <cell r="F103">
            <v>33</v>
          </cell>
          <cell r="G103">
            <v>0</v>
          </cell>
          <cell r="H103">
            <v>45</v>
          </cell>
          <cell r="I103" t="str">
            <v>не в матрице</v>
          </cell>
          <cell r="J103">
            <v>10</v>
          </cell>
          <cell r="K103">
            <v>0</v>
          </cell>
          <cell r="O103">
            <v>2</v>
          </cell>
        </row>
        <row r="104">
          <cell r="A104" t="str">
            <v>470 Колбаса Любительская ТМ Вязанка в оболочке полиамид.Мясной продукт категории А.  Поком</v>
          </cell>
          <cell r="B104" t="str">
            <v>кг</v>
          </cell>
          <cell r="F104">
            <v>157.636</v>
          </cell>
          <cell r="G104">
            <v>1</v>
          </cell>
          <cell r="H104">
            <v>50</v>
          </cell>
          <cell r="I104" t="str">
            <v>в матрице</v>
          </cell>
          <cell r="K104">
            <v>0</v>
          </cell>
          <cell r="O104">
            <v>0</v>
          </cell>
        </row>
        <row r="105">
          <cell r="A105" t="str">
            <v>477 Колбаса Любительская ГОСТ ТМ Вязанка в оболочке полиамид.  ПОКОМ</v>
          </cell>
          <cell r="B105" t="str">
            <v>кг</v>
          </cell>
          <cell r="C105">
            <v>101.795</v>
          </cell>
          <cell r="D105">
            <v>66.718000000000004</v>
          </cell>
          <cell r="F105">
            <v>157.636</v>
          </cell>
          <cell r="G105">
            <v>0</v>
          </cell>
          <cell r="H105">
            <v>50</v>
          </cell>
          <cell r="I105" t="str">
            <v>не в матрице</v>
          </cell>
          <cell r="K105">
            <v>0</v>
          </cell>
          <cell r="O105">
            <v>0</v>
          </cell>
        </row>
        <row r="106">
          <cell r="A106" t="str">
            <v>479 Колбаса Филедворская ТМ Стародворье в оболочке полиамид.  Поком</v>
          </cell>
          <cell r="B106" t="str">
            <v>кг</v>
          </cell>
          <cell r="C106">
            <v>1.462</v>
          </cell>
          <cell r="D106">
            <v>173.465</v>
          </cell>
          <cell r="E106">
            <v>43.475999999999999</v>
          </cell>
          <cell r="F106">
            <v>118.432</v>
          </cell>
          <cell r="G106">
            <v>1</v>
          </cell>
          <cell r="H106">
            <v>55</v>
          </cell>
          <cell r="I106" t="str">
            <v>в матрице</v>
          </cell>
          <cell r="J106">
            <v>39.799999999999997</v>
          </cell>
          <cell r="K106">
            <v>3.6760000000000019</v>
          </cell>
          <cell r="N106">
            <v>9.8552000000000088</v>
          </cell>
          <cell r="O106">
            <v>8.6951999999999998</v>
          </cell>
        </row>
        <row r="107">
          <cell r="A107" t="str">
            <v>480 Колбаса Молочная Стародворская ТМ Стародворье с молоком в оболочке полиамид  Поком</v>
          </cell>
          <cell r="B107" t="str">
            <v>кг</v>
          </cell>
          <cell r="C107">
            <v>106.05500000000001</v>
          </cell>
          <cell r="D107">
            <v>151.25</v>
          </cell>
          <cell r="E107">
            <v>46.084000000000003</v>
          </cell>
          <cell r="F107">
            <v>195.375</v>
          </cell>
          <cell r="G107">
            <v>1</v>
          </cell>
          <cell r="H107">
            <v>55</v>
          </cell>
          <cell r="I107" t="str">
            <v>в матрице</v>
          </cell>
          <cell r="J107">
            <v>42.8</v>
          </cell>
          <cell r="K107">
            <v>3.284000000000006</v>
          </cell>
          <cell r="O107">
            <v>9.216800000000001</v>
          </cell>
        </row>
        <row r="108">
          <cell r="A108" t="str">
            <v>484 Колбаса Филедворская ТМ Стародворье в оболочке полиамид 0,4 кг.  Поком</v>
          </cell>
          <cell r="B108" t="str">
            <v>шт</v>
          </cell>
          <cell r="C108">
            <v>46</v>
          </cell>
          <cell r="D108">
            <v>20</v>
          </cell>
          <cell r="E108">
            <v>20</v>
          </cell>
          <cell r="F108">
            <v>44</v>
          </cell>
          <cell r="G108">
            <v>0.4</v>
          </cell>
          <cell r="H108">
            <v>55</v>
          </cell>
          <cell r="I108" t="str">
            <v>в матрице</v>
          </cell>
          <cell r="J108">
            <v>20</v>
          </cell>
          <cell r="K108">
            <v>0</v>
          </cell>
          <cell r="O108">
            <v>4</v>
          </cell>
        </row>
        <row r="109">
          <cell r="A109" t="str">
            <v>486 Колбаса Стародворская ТМ Стародворье со шпиком в оболочке полиамид. ВЕС  Поком</v>
          </cell>
          <cell r="B109" t="str">
            <v>кг</v>
          </cell>
          <cell r="C109">
            <v>25.36</v>
          </cell>
          <cell r="E109">
            <v>15.552</v>
          </cell>
          <cell r="F109">
            <v>1.399</v>
          </cell>
          <cell r="G109">
            <v>0</v>
          </cell>
          <cell r="H109" t="e">
            <v>#N/A</v>
          </cell>
          <cell r="I109" t="str">
            <v>не в матрице</v>
          </cell>
          <cell r="J109">
            <v>14.512</v>
          </cell>
          <cell r="K109">
            <v>1.0399999999999991</v>
          </cell>
          <cell r="O109">
            <v>3.1103999999999998</v>
          </cell>
        </row>
        <row r="110">
          <cell r="A110" t="str">
            <v>488 Колбаса Молочная Стародворская ТМ Стародворье с молоком в оболочке полиамид 0,4кг.  Поком</v>
          </cell>
          <cell r="B110" t="str">
            <v>шт</v>
          </cell>
          <cell r="C110">
            <v>11</v>
          </cell>
          <cell r="D110">
            <v>30</v>
          </cell>
          <cell r="E110">
            <v>8</v>
          </cell>
          <cell r="F110">
            <v>31</v>
          </cell>
          <cell r="G110">
            <v>0.4</v>
          </cell>
          <cell r="H110">
            <v>55</v>
          </cell>
          <cell r="I110" t="str">
            <v>в матрице</v>
          </cell>
          <cell r="J110">
            <v>8</v>
          </cell>
          <cell r="K110">
            <v>0</v>
          </cell>
          <cell r="O110">
            <v>1.6</v>
          </cell>
        </row>
        <row r="111">
          <cell r="A111" t="str">
            <v>Сосиски Ганноверские Бордо Весовые П/а мгс Баварушка</v>
          </cell>
          <cell r="B111" t="str">
            <v>кг</v>
          </cell>
          <cell r="G111">
            <v>0</v>
          </cell>
          <cell r="H111">
            <v>40</v>
          </cell>
          <cell r="I111" t="str">
            <v>в матрице</v>
          </cell>
          <cell r="K111">
            <v>0</v>
          </cell>
          <cell r="O111">
            <v>0</v>
          </cell>
        </row>
        <row r="112">
          <cell r="A112" t="str">
            <v>сосиски Молочные ГОСТ 0,3 кг ТМ Вязанка</v>
          </cell>
          <cell r="B112" t="str">
            <v>шт</v>
          </cell>
          <cell r="G112">
            <v>0.3</v>
          </cell>
          <cell r="H112">
            <v>30</v>
          </cell>
          <cell r="I112" t="str">
            <v>в матрице</v>
          </cell>
        </row>
        <row r="113">
          <cell r="A113" t="str">
            <v>сосиски Филейские 0,3 кг ТМ Вязанка</v>
          </cell>
          <cell r="B113" t="str">
            <v>шт</v>
          </cell>
          <cell r="G113">
            <v>0.3</v>
          </cell>
          <cell r="H113">
            <v>30</v>
          </cell>
          <cell r="I113" t="str">
            <v>в матрице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3">
          <cell r="A3" t="str">
            <v>Номенклатура</v>
          </cell>
          <cell r="B3" t="str">
            <v>Ед. изм.</v>
          </cell>
          <cell r="C3" t="str">
            <v>Начальный остаток</v>
          </cell>
          <cell r="D3" t="str">
            <v>Приход</v>
          </cell>
          <cell r="E3" t="str">
            <v>Расход</v>
          </cell>
          <cell r="F3" t="str">
            <v>Конечный остаток</v>
          </cell>
          <cell r="G3" t="str">
            <v>крат</v>
          </cell>
          <cell r="H3" t="str">
            <v>сроки</v>
          </cell>
          <cell r="I3" t="str">
            <v>метка</v>
          </cell>
          <cell r="J3" t="str">
            <v>заяв</v>
          </cell>
          <cell r="K3" t="str">
            <v>разн</v>
          </cell>
          <cell r="L3" t="str">
            <v>без опта</v>
          </cell>
          <cell r="M3" t="str">
            <v>опт</v>
          </cell>
          <cell r="N3" t="str">
            <v>заказ в пути</v>
          </cell>
          <cell r="O3" t="str">
            <v>заказ в пути</v>
          </cell>
          <cell r="P3" t="str">
            <v>заказ в пути</v>
          </cell>
          <cell r="Q3" t="str">
            <v>ср нов</v>
          </cell>
        </row>
        <row r="4">
          <cell r="N4" t="str">
            <v>29,04,</v>
          </cell>
          <cell r="O4" t="str">
            <v>04,05,</v>
          </cell>
          <cell r="P4" t="str">
            <v>05,05,</v>
          </cell>
          <cell r="Q4" t="str">
            <v>02,05,</v>
          </cell>
        </row>
        <row r="5">
          <cell r="E5">
            <v>67736.356000000014</v>
          </cell>
          <cell r="F5">
            <v>43051.981000000007</v>
          </cell>
          <cell r="J5">
            <v>66819.18299999999</v>
          </cell>
          <cell r="K5">
            <v>917.17300000000012</v>
          </cell>
          <cell r="L5">
            <v>44132.369000000006</v>
          </cell>
          <cell r="M5">
            <v>23603.987000000001</v>
          </cell>
          <cell r="N5">
            <v>19869.082199999997</v>
          </cell>
          <cell r="O5">
            <v>18903.728100000004</v>
          </cell>
          <cell r="P5">
            <v>18700</v>
          </cell>
          <cell r="Q5">
            <v>8826.4737999999979</v>
          </cell>
        </row>
        <row r="6">
          <cell r="A6" t="str">
            <v>005  Колбаса Докторская ГОСТ, Вязанка вектор,ВЕС. ПОКОМ</v>
          </cell>
          <cell r="B6" t="str">
            <v>кг</v>
          </cell>
          <cell r="C6">
            <v>192.697</v>
          </cell>
          <cell r="D6">
            <v>262.02199999999999</v>
          </cell>
          <cell r="E6">
            <v>214.084</v>
          </cell>
          <cell r="F6">
            <v>150.792</v>
          </cell>
          <cell r="G6">
            <v>1</v>
          </cell>
          <cell r="H6">
            <v>50</v>
          </cell>
          <cell r="I6" t="str">
            <v>в матрице</v>
          </cell>
          <cell r="J6">
            <v>231.7</v>
          </cell>
          <cell r="K6">
            <v>-17.615999999999985</v>
          </cell>
          <cell r="L6">
            <v>214.084</v>
          </cell>
          <cell r="N6">
            <v>170.58260000000001</v>
          </cell>
          <cell r="O6">
            <v>0</v>
          </cell>
          <cell r="Q6">
            <v>42.816800000000001</v>
          </cell>
        </row>
        <row r="7">
          <cell r="A7" t="str">
            <v>014  Сардельки Вязанка Стародворские, СЕМЕЙНАЯ УПАКОВКА, ВЕС, ТМ Стародворские колбасы</v>
          </cell>
          <cell r="B7" t="str">
            <v>кг</v>
          </cell>
          <cell r="C7">
            <v>192.66800000000001</v>
          </cell>
          <cell r="D7">
            <v>117.705</v>
          </cell>
          <cell r="E7">
            <v>152.41200000000001</v>
          </cell>
          <cell r="F7">
            <v>105.56</v>
          </cell>
          <cell r="G7">
            <v>1</v>
          </cell>
          <cell r="H7">
            <v>30</v>
          </cell>
          <cell r="I7" t="str">
            <v>задача Фомин</v>
          </cell>
          <cell r="J7">
            <v>156.9</v>
          </cell>
          <cell r="K7">
            <v>-4.4879999999999995</v>
          </cell>
          <cell r="L7">
            <v>152.41200000000001</v>
          </cell>
          <cell r="N7">
            <v>52.58899999999997</v>
          </cell>
          <cell r="O7">
            <v>158.64500000000001</v>
          </cell>
          <cell r="Q7">
            <v>30.482400000000002</v>
          </cell>
        </row>
        <row r="8">
          <cell r="A8" t="str">
            <v>016  Сосиски Вязанка Молочные, Вязанка вискофан  ВЕС.ПОКОМ</v>
          </cell>
          <cell r="B8" t="str">
            <v>кг</v>
          </cell>
          <cell r="C8">
            <v>210.881</v>
          </cell>
          <cell r="D8">
            <v>271.29000000000002</v>
          </cell>
          <cell r="E8">
            <v>185.304</v>
          </cell>
          <cell r="F8">
            <v>230.977</v>
          </cell>
          <cell r="G8">
            <v>1</v>
          </cell>
          <cell r="H8">
            <v>45</v>
          </cell>
          <cell r="I8" t="str">
            <v>в матрице</v>
          </cell>
          <cell r="J8">
            <v>188.15</v>
          </cell>
          <cell r="K8">
            <v>-2.8460000000000036</v>
          </cell>
          <cell r="L8">
            <v>185.304</v>
          </cell>
          <cell r="N8">
            <v>88.982599999999962</v>
          </cell>
          <cell r="O8">
            <v>120</v>
          </cell>
          <cell r="Q8">
            <v>37.0608</v>
          </cell>
        </row>
        <row r="9">
          <cell r="A9" t="str">
            <v>017  Сосиски Вязанка Сливочные, Вязанка амицел ВЕС.ПОКОМ</v>
          </cell>
          <cell r="B9" t="str">
            <v>кг</v>
          </cell>
          <cell r="C9">
            <v>416.08300000000003</v>
          </cell>
          <cell r="D9">
            <v>786.31</v>
          </cell>
          <cell r="E9">
            <v>495.75799999999998</v>
          </cell>
          <cell r="F9">
            <v>546.60599999999999</v>
          </cell>
          <cell r="G9">
            <v>1</v>
          </cell>
          <cell r="H9">
            <v>45</v>
          </cell>
          <cell r="I9" t="str">
            <v>в матрице</v>
          </cell>
          <cell r="J9">
            <v>452</v>
          </cell>
          <cell r="K9">
            <v>43.757999999999981</v>
          </cell>
          <cell r="L9">
            <v>495.75799999999998</v>
          </cell>
          <cell r="N9">
            <v>163.87880000000001</v>
          </cell>
          <cell r="O9">
            <v>194.9483000000001</v>
          </cell>
          <cell r="P9">
            <v>200</v>
          </cell>
          <cell r="Q9">
            <v>99.151600000000002</v>
          </cell>
        </row>
        <row r="10">
          <cell r="A10" t="str">
            <v>018  Сосиски Рубленые, Вязанка вискофан  ВЕС.ПОКОМ</v>
          </cell>
          <cell r="B10" t="str">
            <v>кг</v>
          </cell>
          <cell r="C10">
            <v>31.428000000000001</v>
          </cell>
          <cell r="D10">
            <v>77.896000000000001</v>
          </cell>
          <cell r="E10">
            <v>22.257000000000001</v>
          </cell>
          <cell r="F10">
            <v>71.138999999999996</v>
          </cell>
          <cell r="G10">
            <v>1</v>
          </cell>
          <cell r="H10" t="e">
            <v>#N/A</v>
          </cell>
          <cell r="I10" t="str">
            <v>в матрице</v>
          </cell>
          <cell r="J10">
            <v>22.15</v>
          </cell>
          <cell r="K10">
            <v>0.10700000000000287</v>
          </cell>
          <cell r="L10">
            <v>22.257000000000001</v>
          </cell>
          <cell r="N10">
            <v>42.882599999999982</v>
          </cell>
          <cell r="O10">
            <v>0</v>
          </cell>
          <cell r="Q10">
            <v>4.4514000000000005</v>
          </cell>
        </row>
        <row r="11">
          <cell r="A11" t="str">
            <v>029  Сосиски Венские, Вязанка NDX МГС, 0.5кг, ПОКОМ</v>
          </cell>
          <cell r="B11" t="str">
            <v>шт</v>
          </cell>
          <cell r="D11">
            <v>780</v>
          </cell>
          <cell r="E11">
            <v>780</v>
          </cell>
          <cell r="G11">
            <v>0</v>
          </cell>
          <cell r="H11" t="e">
            <v>#N/A</v>
          </cell>
          <cell r="I11" t="str">
            <v>не в матрице</v>
          </cell>
          <cell r="J11">
            <v>782</v>
          </cell>
          <cell r="K11">
            <v>-2</v>
          </cell>
          <cell r="L11">
            <v>0</v>
          </cell>
          <cell r="M11">
            <v>780</v>
          </cell>
          <cell r="Q11">
            <v>0</v>
          </cell>
        </row>
        <row r="12">
          <cell r="A12" t="str">
            <v>030  Сосиски Вязанка Молочные, Вязанка вискофан МГС, 0.45кг, ПОКОМ</v>
          </cell>
          <cell r="B12" t="str">
            <v>шт</v>
          </cell>
          <cell r="C12">
            <v>361</v>
          </cell>
          <cell r="D12">
            <v>792</v>
          </cell>
          <cell r="E12">
            <v>398</v>
          </cell>
          <cell r="F12">
            <v>607</v>
          </cell>
          <cell r="G12">
            <v>0.45</v>
          </cell>
          <cell r="H12">
            <v>45</v>
          </cell>
          <cell r="I12" t="str">
            <v>в матрице</v>
          </cell>
          <cell r="J12">
            <v>509</v>
          </cell>
          <cell r="K12">
            <v>-111</v>
          </cell>
          <cell r="L12">
            <v>398</v>
          </cell>
          <cell r="N12">
            <v>152.80000000000001</v>
          </cell>
          <cell r="O12">
            <v>0</v>
          </cell>
          <cell r="Q12">
            <v>79.599999999999994</v>
          </cell>
        </row>
        <row r="13">
          <cell r="A13" t="str">
            <v>032  Сосиски Вязанка Сливочные, Вязанка амицел МГС, 0.45кг, ПОКОМ</v>
          </cell>
          <cell r="B13" t="str">
            <v>шт</v>
          </cell>
          <cell r="C13">
            <v>658</v>
          </cell>
          <cell r="D13">
            <v>1218</v>
          </cell>
          <cell r="E13">
            <v>705.75800000000004</v>
          </cell>
          <cell r="F13">
            <v>930</v>
          </cell>
          <cell r="G13">
            <v>0.45</v>
          </cell>
          <cell r="H13">
            <v>45</v>
          </cell>
          <cell r="I13" t="str">
            <v>в матрице</v>
          </cell>
          <cell r="J13">
            <v>786</v>
          </cell>
          <cell r="K13">
            <v>-80.241999999999962</v>
          </cell>
          <cell r="L13">
            <v>705.75800000000004</v>
          </cell>
          <cell r="N13">
            <v>251.8</v>
          </cell>
          <cell r="O13">
            <v>175.69180000000031</v>
          </cell>
          <cell r="Q13">
            <v>141.1516</v>
          </cell>
        </row>
        <row r="14">
          <cell r="A14" t="str">
            <v>047  Кол Баварская, белков.обол. в термоусад. пакете 0.17 кг, ТМ Стародворье  ПОКОМ</v>
          </cell>
          <cell r="B14" t="str">
            <v>шт</v>
          </cell>
          <cell r="C14">
            <v>60</v>
          </cell>
          <cell r="D14">
            <v>30</v>
          </cell>
          <cell r="E14">
            <v>69</v>
          </cell>
          <cell r="F14">
            <v>10</v>
          </cell>
          <cell r="G14">
            <v>0.17</v>
          </cell>
          <cell r="H14">
            <v>180</v>
          </cell>
          <cell r="I14" t="str">
            <v>в матрице</v>
          </cell>
          <cell r="J14">
            <v>71</v>
          </cell>
          <cell r="K14">
            <v>-2</v>
          </cell>
          <cell r="L14">
            <v>69</v>
          </cell>
          <cell r="O14">
            <v>72.399999999999991</v>
          </cell>
          <cell r="Q14">
            <v>13.8</v>
          </cell>
        </row>
        <row r="15">
          <cell r="A15" t="str">
            <v>054  Колбаса вареная Филейбургская с филе сочного окорока, 0,45 кг, БАВАРУШКА ПОКОМ</v>
          </cell>
          <cell r="B15" t="str">
            <v>шт</v>
          </cell>
          <cell r="D15">
            <v>408</v>
          </cell>
          <cell r="E15">
            <v>408</v>
          </cell>
          <cell r="G15">
            <v>0</v>
          </cell>
          <cell r="H15" t="e">
            <v>#N/A</v>
          </cell>
          <cell r="I15" t="str">
            <v>не в матрице</v>
          </cell>
          <cell r="J15">
            <v>408</v>
          </cell>
          <cell r="K15">
            <v>0</v>
          </cell>
          <cell r="L15">
            <v>0</v>
          </cell>
          <cell r="M15">
            <v>408</v>
          </cell>
          <cell r="Q15">
            <v>0</v>
          </cell>
        </row>
        <row r="16">
          <cell r="A16" t="str">
            <v>055  Колбаса вареная Филейбургская, 0,45 кг, БАВАРУШКА ПОКОМ</v>
          </cell>
          <cell r="B16" t="str">
            <v>шт</v>
          </cell>
          <cell r="D16">
            <v>384</v>
          </cell>
          <cell r="E16">
            <v>384</v>
          </cell>
          <cell r="G16">
            <v>0</v>
          </cell>
          <cell r="H16" t="e">
            <v>#N/A</v>
          </cell>
          <cell r="I16" t="str">
            <v>в матрице</v>
          </cell>
          <cell r="J16">
            <v>384</v>
          </cell>
          <cell r="K16">
            <v>0</v>
          </cell>
          <cell r="L16">
            <v>0</v>
          </cell>
          <cell r="M16">
            <v>384</v>
          </cell>
          <cell r="Q16">
            <v>0</v>
          </cell>
        </row>
        <row r="17">
          <cell r="A17" t="str">
            <v>059  Колбаса Докторская по-стародворски  0.5 кг, ПОКОМ</v>
          </cell>
          <cell r="B17" t="str">
            <v>шт</v>
          </cell>
          <cell r="D17">
            <v>840</v>
          </cell>
          <cell r="E17">
            <v>840</v>
          </cell>
          <cell r="G17">
            <v>0</v>
          </cell>
          <cell r="H17" t="e">
            <v>#N/A</v>
          </cell>
          <cell r="I17" t="str">
            <v>не в матрице</v>
          </cell>
          <cell r="J17">
            <v>840</v>
          </cell>
          <cell r="K17">
            <v>0</v>
          </cell>
          <cell r="L17">
            <v>0</v>
          </cell>
          <cell r="M17">
            <v>840</v>
          </cell>
          <cell r="Q17">
            <v>0</v>
          </cell>
        </row>
        <row r="18">
          <cell r="A18" t="str">
            <v>060  Колбаса Докторская стародворская  0,5 кг,ПОКОМ</v>
          </cell>
          <cell r="B18" t="str">
            <v>шт</v>
          </cell>
          <cell r="D18">
            <v>440</v>
          </cell>
          <cell r="E18">
            <v>440</v>
          </cell>
          <cell r="G18">
            <v>0</v>
          </cell>
          <cell r="H18" t="e">
            <v>#N/A</v>
          </cell>
          <cell r="I18" t="str">
            <v>не в матрице</v>
          </cell>
          <cell r="J18">
            <v>440</v>
          </cell>
          <cell r="K18">
            <v>0</v>
          </cell>
          <cell r="L18">
            <v>0</v>
          </cell>
          <cell r="M18">
            <v>440</v>
          </cell>
          <cell r="Q18">
            <v>0</v>
          </cell>
        </row>
        <row r="19">
          <cell r="A19" t="str">
            <v>062  Колбаса Кракушка пряная с сальцем, 0.3кг в/у п/к, БАВАРУШКА ПОКОМ</v>
          </cell>
          <cell r="B19" t="str">
            <v>шт</v>
          </cell>
          <cell r="C19">
            <v>39</v>
          </cell>
          <cell r="D19">
            <v>41</v>
          </cell>
          <cell r="E19">
            <v>30</v>
          </cell>
          <cell r="F19">
            <v>34</v>
          </cell>
          <cell r="G19">
            <v>0.3</v>
          </cell>
          <cell r="H19">
            <v>40</v>
          </cell>
          <cell r="I19" t="str">
            <v>в матрице</v>
          </cell>
          <cell r="J19">
            <v>32</v>
          </cell>
          <cell r="K19">
            <v>-2</v>
          </cell>
          <cell r="L19">
            <v>30</v>
          </cell>
          <cell r="N19">
            <v>47</v>
          </cell>
          <cell r="O19">
            <v>0</v>
          </cell>
          <cell r="Q19">
            <v>6</v>
          </cell>
        </row>
        <row r="20">
          <cell r="A20" t="str">
            <v>064  Колбаса Молочная Дугушка, вектор 0,4 кг, ТМ Стародворье  ПОКОМ</v>
          </cell>
          <cell r="B20" t="str">
            <v>шт</v>
          </cell>
          <cell r="D20">
            <v>1200</v>
          </cell>
          <cell r="E20">
            <v>1200</v>
          </cell>
          <cell r="G20">
            <v>0</v>
          </cell>
          <cell r="H20" t="e">
            <v>#N/A</v>
          </cell>
          <cell r="I20" t="str">
            <v>в матрице</v>
          </cell>
          <cell r="J20">
            <v>1200</v>
          </cell>
          <cell r="K20">
            <v>0</v>
          </cell>
          <cell r="L20">
            <v>0</v>
          </cell>
          <cell r="M20">
            <v>1200</v>
          </cell>
          <cell r="Q20">
            <v>0</v>
          </cell>
        </row>
        <row r="21">
          <cell r="A21" t="str">
            <v>083  Колбаса Швейцарская 0,17 кг., ШТ., сырокопченая   ПОКОМ</v>
          </cell>
          <cell r="B21" t="str">
            <v>шт</v>
          </cell>
          <cell r="C21">
            <v>163</v>
          </cell>
          <cell r="D21">
            <v>90</v>
          </cell>
          <cell r="E21">
            <v>169</v>
          </cell>
          <cell r="F21">
            <v>61</v>
          </cell>
          <cell r="G21">
            <v>0.17</v>
          </cell>
          <cell r="H21">
            <v>180</v>
          </cell>
          <cell r="I21" t="str">
            <v>в матрице</v>
          </cell>
          <cell r="J21">
            <v>171</v>
          </cell>
          <cell r="K21">
            <v>-2</v>
          </cell>
          <cell r="L21">
            <v>169</v>
          </cell>
          <cell r="N21">
            <v>85.600000000000023</v>
          </cell>
          <cell r="O21">
            <v>113.9999999999999</v>
          </cell>
          <cell r="Q21">
            <v>33.799999999999997</v>
          </cell>
        </row>
        <row r="22">
          <cell r="A22" t="str">
            <v>091  Сардельки Баварские, МГС 0.38кг, ТМ Стародворье  ПОКОМ</v>
          </cell>
          <cell r="B22" t="str">
            <v>шт</v>
          </cell>
          <cell r="D22">
            <v>852</v>
          </cell>
          <cell r="E22">
            <v>852</v>
          </cell>
          <cell r="G22">
            <v>0</v>
          </cell>
          <cell r="H22" t="e">
            <v>#N/A</v>
          </cell>
          <cell r="I22" t="str">
            <v>не в матрице</v>
          </cell>
          <cell r="J22">
            <v>852</v>
          </cell>
          <cell r="K22">
            <v>0</v>
          </cell>
          <cell r="L22">
            <v>0</v>
          </cell>
          <cell r="M22">
            <v>852</v>
          </cell>
          <cell r="Q22">
            <v>0</v>
          </cell>
        </row>
        <row r="23">
          <cell r="A23" t="str">
            <v>100  Сосиски Баварушки, 0.6кг, БАВАРУШКА ПОКОМ</v>
          </cell>
          <cell r="B23" t="str">
            <v>шт</v>
          </cell>
          <cell r="D23">
            <v>408</v>
          </cell>
          <cell r="E23">
            <v>408</v>
          </cell>
          <cell r="G23">
            <v>0</v>
          </cell>
          <cell r="H23" t="e">
            <v>#N/A</v>
          </cell>
          <cell r="I23" t="str">
            <v>не в матрице</v>
          </cell>
          <cell r="J23">
            <v>408</v>
          </cell>
          <cell r="K23">
            <v>0</v>
          </cell>
          <cell r="L23">
            <v>0</v>
          </cell>
          <cell r="M23">
            <v>408</v>
          </cell>
          <cell r="Q23">
            <v>0</v>
          </cell>
        </row>
        <row r="24">
          <cell r="A24" t="str">
            <v>108  Сосиски С сыром,  0.42кг,ядрена копоть ПОКОМ</v>
          </cell>
          <cell r="B24" t="str">
            <v>шт</v>
          </cell>
          <cell r="D24">
            <v>636</v>
          </cell>
          <cell r="E24">
            <v>636</v>
          </cell>
          <cell r="G24">
            <v>0</v>
          </cell>
          <cell r="H24" t="e">
            <v>#N/A</v>
          </cell>
          <cell r="I24" t="str">
            <v>не в матрице</v>
          </cell>
          <cell r="J24">
            <v>636</v>
          </cell>
          <cell r="K24">
            <v>0</v>
          </cell>
          <cell r="L24">
            <v>0</v>
          </cell>
          <cell r="M24">
            <v>636</v>
          </cell>
          <cell r="Q24">
            <v>0</v>
          </cell>
        </row>
        <row r="25">
          <cell r="A25" t="str">
            <v>117  Колбаса Сервелат Филейбургский с ароматными пряностями, в/у 0,35 кг срез, БАВАРУШКА ПОКОМ</v>
          </cell>
          <cell r="B25" t="str">
            <v>шт</v>
          </cell>
          <cell r="G25">
            <v>0</v>
          </cell>
          <cell r="H25" t="e">
            <v>#N/A</v>
          </cell>
          <cell r="I25" t="str">
            <v>в матрице</v>
          </cell>
          <cell r="K25">
            <v>0</v>
          </cell>
          <cell r="L25">
            <v>0</v>
          </cell>
          <cell r="Q25">
            <v>0</v>
          </cell>
        </row>
        <row r="26">
          <cell r="A26" t="str">
            <v>118  Колбаса Сервелат Филейбургский с филе сочного окорока, в/у 0,35 кг срез, БАВАРУШКА ПОКОМ</v>
          </cell>
          <cell r="B26" t="str">
            <v>шт</v>
          </cell>
          <cell r="D26">
            <v>528</v>
          </cell>
          <cell r="E26">
            <v>528</v>
          </cell>
          <cell r="G26">
            <v>0</v>
          </cell>
          <cell r="H26" t="e">
            <v>#N/A</v>
          </cell>
          <cell r="I26" t="str">
            <v>в матрице</v>
          </cell>
          <cell r="J26">
            <v>529</v>
          </cell>
          <cell r="K26">
            <v>-1</v>
          </cell>
          <cell r="L26">
            <v>0</v>
          </cell>
          <cell r="M26">
            <v>528</v>
          </cell>
          <cell r="Q26">
            <v>0</v>
          </cell>
        </row>
        <row r="27">
          <cell r="A27" t="str">
            <v>200  Ветчина Дугушка ТМ Стародворье, вектор в/у    ПОКОМ</v>
          </cell>
          <cell r="B27" t="str">
            <v>кг</v>
          </cell>
          <cell r="C27">
            <v>2229.2669999999998</v>
          </cell>
          <cell r="D27">
            <v>3268.13</v>
          </cell>
          <cell r="E27">
            <v>2436.123</v>
          </cell>
          <cell r="F27">
            <v>2356.3229999999999</v>
          </cell>
          <cell r="G27">
            <v>1</v>
          </cell>
          <cell r="H27">
            <v>55</v>
          </cell>
          <cell r="I27" t="str">
            <v>в матрице</v>
          </cell>
          <cell r="J27">
            <v>2280.2759999999998</v>
          </cell>
          <cell r="K27">
            <v>155.84700000000021</v>
          </cell>
          <cell r="L27">
            <v>2436.123</v>
          </cell>
          <cell r="N27">
            <v>676.79980000000023</v>
          </cell>
          <cell r="O27">
            <v>942.33399999999961</v>
          </cell>
          <cell r="P27">
            <v>1000</v>
          </cell>
          <cell r="Q27">
            <v>487.22460000000001</v>
          </cell>
        </row>
        <row r="28">
          <cell r="A28" t="str">
            <v>201  Ветчина Нежная ТМ Особый рецепт, (2,5кг), ПОКОМ</v>
          </cell>
          <cell r="B28" t="str">
            <v>кг</v>
          </cell>
          <cell r="C28">
            <v>5342.3450000000003</v>
          </cell>
          <cell r="D28">
            <v>5599.692</v>
          </cell>
          <cell r="E28">
            <v>3877.1590000000001</v>
          </cell>
          <cell r="F28">
            <v>5575.6840000000002</v>
          </cell>
          <cell r="G28">
            <v>1</v>
          </cell>
          <cell r="H28">
            <v>50</v>
          </cell>
          <cell r="I28" t="str">
            <v>в матрице</v>
          </cell>
          <cell r="J28">
            <v>3875.6419999999998</v>
          </cell>
          <cell r="K28">
            <v>1.5170000000002801</v>
          </cell>
          <cell r="L28">
            <v>3877.1590000000001</v>
          </cell>
          <cell r="N28">
            <v>2001.339400000001</v>
          </cell>
          <cell r="O28">
            <v>612.48429999999962</v>
          </cell>
          <cell r="P28">
            <v>800</v>
          </cell>
          <cell r="Q28">
            <v>775.43180000000007</v>
          </cell>
        </row>
        <row r="29">
          <cell r="A29" t="str">
            <v>215  Колбаса Докторская ГОСТ Дугушка, ВЕС, ТМ Стародворье ПОКОМ</v>
          </cell>
          <cell r="B29" t="str">
            <v>кг</v>
          </cell>
          <cell r="C29">
            <v>1.7749999999999999</v>
          </cell>
          <cell r="E29">
            <v>1.7749999999999999</v>
          </cell>
          <cell r="G29">
            <v>0</v>
          </cell>
          <cell r="H29" t="e">
            <v>#N/A</v>
          </cell>
          <cell r="I29" t="str">
            <v>не в матрице</v>
          </cell>
          <cell r="J29">
            <v>3.375</v>
          </cell>
          <cell r="K29">
            <v>-1.6</v>
          </cell>
          <cell r="L29">
            <v>1.7749999999999999</v>
          </cell>
          <cell r="Q29">
            <v>0.35499999999999998</v>
          </cell>
        </row>
        <row r="30">
          <cell r="A30" t="str">
            <v>217  Колбаса Докторская Дугушка, ВЕС, НЕ ГОСТ, ТМ Стародворье ПОКОМ</v>
          </cell>
          <cell r="B30" t="str">
            <v>кг</v>
          </cell>
          <cell r="C30">
            <v>4688.9359999999997</v>
          </cell>
          <cell r="D30">
            <v>2705.71</v>
          </cell>
          <cell r="E30">
            <v>3413.7750000000001</v>
          </cell>
          <cell r="F30">
            <v>3045.8</v>
          </cell>
          <cell r="G30">
            <v>1</v>
          </cell>
          <cell r="H30">
            <v>55</v>
          </cell>
          <cell r="I30" t="str">
            <v>в матрице</v>
          </cell>
          <cell r="J30">
            <v>3194.58</v>
          </cell>
          <cell r="K30">
            <v>219.19500000000016</v>
          </cell>
          <cell r="L30">
            <v>3413.7750000000001</v>
          </cell>
          <cell r="N30">
            <v>926.21639999999979</v>
          </cell>
          <cell r="O30">
            <v>1400</v>
          </cell>
          <cell r="P30">
            <v>2000</v>
          </cell>
          <cell r="Q30">
            <v>682.755</v>
          </cell>
        </row>
        <row r="31">
          <cell r="A31" t="str">
            <v>218  Колбаса Докторская оригинальная ТМ Особый рецепт БОЛЬШОЙ БАТОН, п/а ВЕС, ТМ Стародворье ПОКОМ</v>
          </cell>
          <cell r="B31" t="str">
            <v>кг</v>
          </cell>
          <cell r="G31">
            <v>0</v>
          </cell>
          <cell r="H31">
            <v>60</v>
          </cell>
          <cell r="I31" t="str">
            <v>в матрице</v>
          </cell>
          <cell r="K31">
            <v>0</v>
          </cell>
          <cell r="L31">
            <v>0</v>
          </cell>
          <cell r="Q31">
            <v>0</v>
          </cell>
        </row>
        <row r="32">
          <cell r="A32" t="str">
            <v>219  Колбаса Докторская Особая ТМ Особый рецепт, ВЕС  ПОКОМ</v>
          </cell>
          <cell r="B32" t="str">
            <v>кг</v>
          </cell>
          <cell r="C32">
            <v>5043.7049999999999</v>
          </cell>
          <cell r="D32">
            <v>9383.3150000000005</v>
          </cell>
          <cell r="E32">
            <v>6629.28</v>
          </cell>
          <cell r="F32">
            <v>5725.3879999999999</v>
          </cell>
          <cell r="G32">
            <v>1</v>
          </cell>
          <cell r="H32">
            <v>60</v>
          </cell>
          <cell r="I32" t="str">
            <v>в матрице</v>
          </cell>
          <cell r="J32">
            <v>6520.4949999999999</v>
          </cell>
          <cell r="K32">
            <v>108.78499999999985</v>
          </cell>
          <cell r="L32">
            <v>6629.28</v>
          </cell>
          <cell r="N32">
            <v>2563.263800000002</v>
          </cell>
          <cell r="O32">
            <v>2400</v>
          </cell>
          <cell r="P32">
            <v>3000</v>
          </cell>
          <cell r="Q32">
            <v>1325.856</v>
          </cell>
        </row>
        <row r="33">
          <cell r="A33" t="str">
            <v>225  Колбаса Дугушка со шпиком, ВЕС, ТМ Стародворье   ПОКОМ</v>
          </cell>
          <cell r="B33" t="str">
            <v>кг</v>
          </cell>
          <cell r="E33">
            <v>-0.87</v>
          </cell>
          <cell r="G33">
            <v>0</v>
          </cell>
          <cell r="H33">
            <v>50</v>
          </cell>
          <cell r="I33" t="str">
            <v>в матрице</v>
          </cell>
          <cell r="J33">
            <v>1.4</v>
          </cell>
          <cell r="K33">
            <v>-2.27</v>
          </cell>
          <cell r="L33">
            <v>-0.87</v>
          </cell>
          <cell r="Q33">
            <v>-0.17399999999999999</v>
          </cell>
        </row>
        <row r="34">
          <cell r="A34" t="str">
            <v>229  Колбаса Молочная Дугушка, в/у, ВЕС, ТМ Стародворье   ПОКОМ</v>
          </cell>
          <cell r="B34" t="str">
            <v>кг</v>
          </cell>
          <cell r="C34">
            <v>2911.393</v>
          </cell>
          <cell r="D34">
            <v>3685.0329999999999</v>
          </cell>
          <cell r="E34">
            <v>3154.7629999999999</v>
          </cell>
          <cell r="F34">
            <v>2506.3220000000001</v>
          </cell>
          <cell r="G34">
            <v>1</v>
          </cell>
          <cell r="H34">
            <v>55</v>
          </cell>
          <cell r="I34" t="str">
            <v>в матрице</v>
          </cell>
          <cell r="J34">
            <v>2964.5619999999999</v>
          </cell>
          <cell r="K34">
            <v>190.20100000000002</v>
          </cell>
          <cell r="L34">
            <v>3154.7629999999999</v>
          </cell>
          <cell r="N34">
            <v>999.74579999999969</v>
          </cell>
          <cell r="O34">
            <v>1400</v>
          </cell>
          <cell r="P34">
            <v>2000</v>
          </cell>
          <cell r="Q34">
            <v>630.95259999999996</v>
          </cell>
        </row>
        <row r="35">
          <cell r="A35" t="str">
            <v>230  Колбаса Молочная Особая ТМ Особый рецепт, п/а, ВЕС. ПОКОМ</v>
          </cell>
          <cell r="B35" t="str">
            <v>кг</v>
          </cell>
          <cell r="C35">
            <v>5993.527</v>
          </cell>
          <cell r="D35">
            <v>3571</v>
          </cell>
          <cell r="E35">
            <v>3777.0549999999998</v>
          </cell>
          <cell r="F35">
            <v>3949.1379999999999</v>
          </cell>
          <cell r="G35">
            <v>1</v>
          </cell>
          <cell r="H35">
            <v>60</v>
          </cell>
          <cell r="I35" t="str">
            <v>в матрице</v>
          </cell>
          <cell r="J35">
            <v>3721.82</v>
          </cell>
          <cell r="K35">
            <v>55.234999999999673</v>
          </cell>
          <cell r="L35">
            <v>3777.0549999999998</v>
          </cell>
          <cell r="N35">
            <v>2469.6463999999978</v>
          </cell>
          <cell r="O35">
            <v>1400</v>
          </cell>
          <cell r="P35">
            <v>2000</v>
          </cell>
          <cell r="Q35">
            <v>755.41099999999994</v>
          </cell>
        </row>
        <row r="36">
          <cell r="A36" t="str">
            <v>235  Колбаса Особая ТМ Особый рецепт, ВЕС, ТМ Стародворье ПОКОМ</v>
          </cell>
          <cell r="B36" t="str">
            <v>кг</v>
          </cell>
          <cell r="C36">
            <v>1086.2760000000001</v>
          </cell>
          <cell r="D36">
            <v>3683.4050000000002</v>
          </cell>
          <cell r="E36">
            <v>1859.7360000000001</v>
          </cell>
          <cell r="F36">
            <v>2223.9720000000002</v>
          </cell>
          <cell r="G36">
            <v>1</v>
          </cell>
          <cell r="H36">
            <v>60</v>
          </cell>
          <cell r="I36" t="str">
            <v>в матрице</v>
          </cell>
          <cell r="J36">
            <v>1850.42</v>
          </cell>
          <cell r="K36">
            <v>9.3160000000000309</v>
          </cell>
          <cell r="L36">
            <v>1859.7360000000001</v>
          </cell>
          <cell r="N36">
            <v>713.9409999999998</v>
          </cell>
          <cell r="O36">
            <v>1500</v>
          </cell>
          <cell r="Q36">
            <v>371.94720000000001</v>
          </cell>
        </row>
        <row r="37">
          <cell r="A37" t="str">
            <v>236  Колбаса Рубленая ЗАПЕЧ. Дугушка ТМ Стародворье, вектор, в/к    ПОКОМ</v>
          </cell>
          <cell r="B37" t="str">
            <v>кг</v>
          </cell>
          <cell r="C37">
            <v>433.13600000000002</v>
          </cell>
          <cell r="D37">
            <v>542.21</v>
          </cell>
          <cell r="E37">
            <v>507.524</v>
          </cell>
          <cell r="F37">
            <v>330.32100000000003</v>
          </cell>
          <cell r="G37">
            <v>1</v>
          </cell>
          <cell r="H37">
            <v>60</v>
          </cell>
          <cell r="I37" t="str">
            <v>в матрице</v>
          </cell>
          <cell r="J37">
            <v>475.65199999999999</v>
          </cell>
          <cell r="K37">
            <v>31.872000000000014</v>
          </cell>
          <cell r="L37">
            <v>507.524</v>
          </cell>
          <cell r="N37">
            <v>241.77739999999989</v>
          </cell>
          <cell r="O37">
            <v>376.39089999999987</v>
          </cell>
          <cell r="Q37">
            <v>101.5048</v>
          </cell>
        </row>
        <row r="38">
          <cell r="A38" t="str">
            <v>239  Колбаса Салями запеч Дугушка, оболочка вектор, ВЕС, ТМ Стародворье  ПОКОМ</v>
          </cell>
          <cell r="B38" t="str">
            <v>кг</v>
          </cell>
          <cell r="C38">
            <v>1643.204</v>
          </cell>
          <cell r="D38">
            <v>869.19799999999998</v>
          </cell>
          <cell r="E38">
            <v>1180.069</v>
          </cell>
          <cell r="F38">
            <v>922.15499999999997</v>
          </cell>
          <cell r="G38">
            <v>1</v>
          </cell>
          <cell r="H38">
            <v>60</v>
          </cell>
          <cell r="I38" t="str">
            <v>в матрице</v>
          </cell>
          <cell r="J38">
            <v>1102.3689999999999</v>
          </cell>
          <cell r="K38">
            <v>77.700000000000045</v>
          </cell>
          <cell r="L38">
            <v>1180.069</v>
          </cell>
          <cell r="N38">
            <v>458.64199999999983</v>
          </cell>
          <cell r="O38">
            <v>1100</v>
          </cell>
          <cell r="P38">
            <v>400</v>
          </cell>
          <cell r="Q38">
            <v>236.0138</v>
          </cell>
        </row>
        <row r="39">
          <cell r="A39" t="str">
            <v>242  Колбаса Сервелат ЗАПЕЧ.Дугушка ТМ Стародворье, вектор, в/к     ПОКОМ</v>
          </cell>
          <cell r="B39" t="str">
            <v>кг</v>
          </cell>
          <cell r="C39">
            <v>2376.4989999999998</v>
          </cell>
          <cell r="D39">
            <v>1895.229</v>
          </cell>
          <cell r="E39">
            <v>2123.1799999999998</v>
          </cell>
          <cell r="F39">
            <v>1595.7249999999999</v>
          </cell>
          <cell r="G39">
            <v>1</v>
          </cell>
          <cell r="H39">
            <v>60</v>
          </cell>
          <cell r="I39" t="str">
            <v>в матрице</v>
          </cell>
          <cell r="J39">
            <v>1988.1790000000001</v>
          </cell>
          <cell r="K39">
            <v>135.00099999999975</v>
          </cell>
          <cell r="L39">
            <v>2123.1799999999998</v>
          </cell>
          <cell r="N39">
            <v>568.47540000000049</v>
          </cell>
          <cell r="O39">
            <v>900</v>
          </cell>
          <cell r="P39">
            <v>1500</v>
          </cell>
          <cell r="Q39">
            <v>424.63599999999997</v>
          </cell>
        </row>
        <row r="40">
          <cell r="A40" t="str">
            <v>243  Колбаса Сервелат Зернистый, ВЕС.  ПОКОМ</v>
          </cell>
          <cell r="B40" t="str">
            <v>кг</v>
          </cell>
          <cell r="C40">
            <v>110.505</v>
          </cell>
          <cell r="D40">
            <v>6.4619999999999997</v>
          </cell>
          <cell r="E40">
            <v>86.165999999999997</v>
          </cell>
          <cell r="F40">
            <v>2.786</v>
          </cell>
          <cell r="G40">
            <v>1</v>
          </cell>
          <cell r="H40">
            <v>35</v>
          </cell>
          <cell r="I40" t="str">
            <v>в матрице</v>
          </cell>
          <cell r="J40">
            <v>96.311999999999998</v>
          </cell>
          <cell r="K40">
            <v>-10.146000000000001</v>
          </cell>
          <cell r="L40">
            <v>86.165999999999997</v>
          </cell>
          <cell r="N40">
            <v>62.632999999999981</v>
          </cell>
          <cell r="O40">
            <v>120</v>
          </cell>
          <cell r="Q40">
            <v>17.2332</v>
          </cell>
        </row>
        <row r="41">
          <cell r="A41" t="str">
            <v>247  Сардельки Нежные, ВЕС.  ПОКОМ</v>
          </cell>
          <cell r="B41" t="str">
            <v>кг</v>
          </cell>
          <cell r="G41">
            <v>0</v>
          </cell>
          <cell r="H41" t="e">
            <v>#N/A</v>
          </cell>
          <cell r="I41" t="str">
            <v>в матрице</v>
          </cell>
          <cell r="K41">
            <v>0</v>
          </cell>
          <cell r="L41">
            <v>0</v>
          </cell>
          <cell r="Q41">
            <v>0</v>
          </cell>
        </row>
        <row r="42">
          <cell r="A42" t="str">
            <v>248  Сардельки Сочные ТМ Особый рецепт,   ПОКОМ</v>
          </cell>
          <cell r="B42" t="str">
            <v>кг</v>
          </cell>
          <cell r="D42">
            <v>1415.9870000000001</v>
          </cell>
          <cell r="E42">
            <v>1415.9870000000001</v>
          </cell>
          <cell r="G42">
            <v>0</v>
          </cell>
          <cell r="H42">
            <v>30</v>
          </cell>
          <cell r="I42" t="str">
            <v>в матрице</v>
          </cell>
          <cell r="J42">
            <v>1418.587</v>
          </cell>
          <cell r="K42">
            <v>-2.5999999999999091</v>
          </cell>
          <cell r="L42">
            <v>0</v>
          </cell>
          <cell r="M42">
            <v>1415.9870000000001</v>
          </cell>
          <cell r="Q42">
            <v>0</v>
          </cell>
        </row>
        <row r="43">
          <cell r="A43" t="str">
            <v>250  Сардельки стародворские с говядиной в обол. NDX, ВЕС. ПОКОМ</v>
          </cell>
          <cell r="B43" t="str">
            <v>кг</v>
          </cell>
          <cell r="C43">
            <v>464.30099999999999</v>
          </cell>
          <cell r="D43">
            <v>554.23199999999997</v>
          </cell>
          <cell r="E43">
            <v>466.01400000000001</v>
          </cell>
          <cell r="F43">
            <v>367.54399999999998</v>
          </cell>
          <cell r="G43">
            <v>1</v>
          </cell>
          <cell r="H43">
            <v>30</v>
          </cell>
          <cell r="I43" t="str">
            <v>в матрице</v>
          </cell>
          <cell r="J43">
            <v>532.19399999999996</v>
          </cell>
          <cell r="K43">
            <v>-66.17999999999995</v>
          </cell>
          <cell r="L43">
            <v>466.01400000000001</v>
          </cell>
          <cell r="N43">
            <v>277.57700000000011</v>
          </cell>
          <cell r="O43">
            <v>298.55199999999991</v>
          </cell>
          <cell r="Q43">
            <v>93.202799999999996</v>
          </cell>
        </row>
        <row r="44">
          <cell r="A44" t="str">
            <v>251  Сосиски Баварские, ВЕС.  ПОКОМ</v>
          </cell>
          <cell r="B44" t="str">
            <v>кг</v>
          </cell>
          <cell r="G44">
            <v>0</v>
          </cell>
          <cell r="H44" t="e">
            <v>#N/A</v>
          </cell>
          <cell r="I44" t="str">
            <v>в матрице</v>
          </cell>
          <cell r="K44">
            <v>0</v>
          </cell>
          <cell r="L44">
            <v>0</v>
          </cell>
          <cell r="Q44">
            <v>0</v>
          </cell>
        </row>
        <row r="45">
          <cell r="A45" t="str">
            <v>255  Сосиски Молочные для завтрака ТМ Особый рецепт, п/а МГС, ВЕС, ТМ Стародворье  ПОКОМ</v>
          </cell>
          <cell r="B45" t="str">
            <v>кг</v>
          </cell>
          <cell r="C45">
            <v>7507.6229999999996</v>
          </cell>
          <cell r="D45">
            <v>2506.4569999999999</v>
          </cell>
          <cell r="E45">
            <v>4439.8819999999996</v>
          </cell>
          <cell r="F45">
            <v>4280.1559999999999</v>
          </cell>
          <cell r="G45">
            <v>1</v>
          </cell>
          <cell r="H45">
            <v>40</v>
          </cell>
          <cell r="I45" t="str">
            <v>в матрице</v>
          </cell>
          <cell r="J45">
            <v>4304.6030000000001</v>
          </cell>
          <cell r="K45">
            <v>135.27899999999954</v>
          </cell>
          <cell r="L45">
            <v>4439.8819999999996</v>
          </cell>
          <cell r="N45">
            <v>1119.4656</v>
          </cell>
          <cell r="O45">
            <v>2000</v>
          </cell>
          <cell r="P45">
            <v>4000</v>
          </cell>
          <cell r="Q45">
            <v>887.9763999999999</v>
          </cell>
        </row>
        <row r="46">
          <cell r="A46" t="str">
            <v>257  Сосиски Молочные оригинальные ТМ Особый рецепт, ВЕС.   ПОКОМ</v>
          </cell>
          <cell r="B46" t="str">
            <v>кг</v>
          </cell>
          <cell r="G46">
            <v>0</v>
          </cell>
          <cell r="H46">
            <v>35</v>
          </cell>
          <cell r="I46" t="str">
            <v>в матрице</v>
          </cell>
          <cell r="K46">
            <v>0</v>
          </cell>
          <cell r="L46">
            <v>0</v>
          </cell>
          <cell r="Q46">
            <v>0</v>
          </cell>
        </row>
        <row r="47">
          <cell r="A47" t="str">
            <v>259  Сосиски Сливочные Дугушка, ВЕС.   ПОКОМ</v>
          </cell>
          <cell r="B47" t="str">
            <v>кг</v>
          </cell>
          <cell r="C47">
            <v>10.518000000000001</v>
          </cell>
          <cell r="D47">
            <v>24.48</v>
          </cell>
          <cell r="E47">
            <v>2.339</v>
          </cell>
          <cell r="F47">
            <v>19.591999999999999</v>
          </cell>
          <cell r="G47">
            <v>1</v>
          </cell>
          <cell r="H47" t="e">
            <v>#N/A</v>
          </cell>
          <cell r="I47" t="str">
            <v>в матрице</v>
          </cell>
          <cell r="J47">
            <v>9.6999999999999993</v>
          </cell>
          <cell r="K47">
            <v>-7.3609999999999989</v>
          </cell>
          <cell r="L47">
            <v>2.339</v>
          </cell>
          <cell r="N47">
            <v>21.878</v>
          </cell>
          <cell r="O47">
            <v>0</v>
          </cell>
          <cell r="Q47">
            <v>0.46779999999999999</v>
          </cell>
        </row>
        <row r="48">
          <cell r="A48" t="str">
            <v>263  Шпикачки Стародворские, ВЕС.  ПОКОМ</v>
          </cell>
          <cell r="B48" t="str">
            <v>кг</v>
          </cell>
          <cell r="G48">
            <v>0</v>
          </cell>
          <cell r="H48" t="e">
            <v>#N/A</v>
          </cell>
          <cell r="I48" t="str">
            <v>в матрице</v>
          </cell>
          <cell r="K48">
            <v>0</v>
          </cell>
          <cell r="L48">
            <v>0</v>
          </cell>
          <cell r="Q48">
            <v>0</v>
          </cell>
        </row>
        <row r="49">
          <cell r="A49" t="str">
            <v>264  Колбаса Молочная стародворская, амифлекс, ВЕС, ТМ Стародворье  ПОКОМ</v>
          </cell>
          <cell r="B49" t="str">
            <v>кг</v>
          </cell>
          <cell r="C49">
            <v>321.83100000000002</v>
          </cell>
          <cell r="D49">
            <v>20.536000000000001</v>
          </cell>
          <cell r="E49">
            <v>31.652999999999999</v>
          </cell>
          <cell r="F49">
            <v>265.80500000000001</v>
          </cell>
          <cell r="G49">
            <v>0</v>
          </cell>
          <cell r="H49" t="e">
            <v>#N/A</v>
          </cell>
          <cell r="I49" t="str">
            <v>не в матрице</v>
          </cell>
          <cell r="J49">
            <v>28.9</v>
          </cell>
          <cell r="K49">
            <v>2.7530000000000001</v>
          </cell>
          <cell r="L49">
            <v>31.652999999999999</v>
          </cell>
          <cell r="Q49">
            <v>6.3305999999999996</v>
          </cell>
        </row>
        <row r="50">
          <cell r="A50" t="str">
            <v>265  Колбаса Балыкбургская, ВЕС, ТМ Баварушка  ПОКОМ</v>
          </cell>
          <cell r="B50" t="str">
            <v>кг</v>
          </cell>
          <cell r="E50">
            <v>-0.73499999999999999</v>
          </cell>
          <cell r="G50">
            <v>0</v>
          </cell>
          <cell r="H50">
            <v>45</v>
          </cell>
          <cell r="I50" t="str">
            <v>в матрице</v>
          </cell>
          <cell r="K50">
            <v>-0.73499999999999999</v>
          </cell>
          <cell r="L50">
            <v>-0.73499999999999999</v>
          </cell>
          <cell r="Q50">
            <v>-0.14699999999999999</v>
          </cell>
        </row>
        <row r="51">
          <cell r="A51" t="str">
            <v>266  Колбаса Филейбургская с сочным окороком, ВЕС, ТМ Баварушка  ПОКОМ</v>
          </cell>
          <cell r="B51" t="str">
            <v>кг</v>
          </cell>
          <cell r="C51">
            <v>47.837000000000003</v>
          </cell>
          <cell r="D51">
            <v>121.185</v>
          </cell>
          <cell r="E51">
            <v>104.42700000000001</v>
          </cell>
          <cell r="F51">
            <v>26.023</v>
          </cell>
          <cell r="G51">
            <v>1</v>
          </cell>
          <cell r="H51">
            <v>45</v>
          </cell>
          <cell r="I51" t="str">
            <v>в матрице</v>
          </cell>
          <cell r="J51">
            <v>115.61199999999999</v>
          </cell>
          <cell r="K51">
            <v>-11.184999999999988</v>
          </cell>
          <cell r="L51">
            <v>104.42700000000001</v>
          </cell>
          <cell r="N51">
            <v>193.57220000000001</v>
          </cell>
          <cell r="O51">
            <v>0</v>
          </cell>
          <cell r="Q51">
            <v>20.885400000000001</v>
          </cell>
        </row>
        <row r="52">
          <cell r="A52" t="str">
            <v>267  Колбаса Салями Филейбургская зернистая, оболочка фиброуз, ВЕС, ТМ Баварушка  ПОКОМ</v>
          </cell>
          <cell r="B52" t="str">
            <v>кг</v>
          </cell>
          <cell r="C52">
            <v>62.451999999999998</v>
          </cell>
          <cell r="D52">
            <v>51.817</v>
          </cell>
          <cell r="E52">
            <v>95.171000000000006</v>
          </cell>
          <cell r="G52">
            <v>1</v>
          </cell>
          <cell r="H52">
            <v>45</v>
          </cell>
          <cell r="I52" t="str">
            <v>в матрице</v>
          </cell>
          <cell r="J52">
            <v>106.6</v>
          </cell>
          <cell r="K52">
            <v>-11.428999999999988</v>
          </cell>
          <cell r="L52">
            <v>95.171000000000006</v>
          </cell>
          <cell r="N52">
            <v>59.858400000000003</v>
          </cell>
          <cell r="O52">
            <v>120</v>
          </cell>
          <cell r="Q52">
            <v>19.034200000000002</v>
          </cell>
        </row>
        <row r="53">
          <cell r="A53" t="str">
            <v>268  Сосиски Филейбургские с филе сочного окорока, ВЕС, ТМ Баварушка  ПОКОМ</v>
          </cell>
          <cell r="B53" t="str">
            <v>кг</v>
          </cell>
          <cell r="G53">
            <v>0</v>
          </cell>
          <cell r="H53" t="e">
            <v>#N/A</v>
          </cell>
          <cell r="I53" t="str">
            <v>в матрице</v>
          </cell>
          <cell r="K53">
            <v>0</v>
          </cell>
          <cell r="L53">
            <v>0</v>
          </cell>
          <cell r="Q53">
            <v>0</v>
          </cell>
        </row>
        <row r="54">
          <cell r="A54" t="str">
            <v>273  Сосиски Сочинки с сочной грудинкой, МГС 0.4кг,   ПОКОМ</v>
          </cell>
          <cell r="B54" t="str">
            <v>шт</v>
          </cell>
          <cell r="C54">
            <v>1157</v>
          </cell>
          <cell r="D54">
            <v>792</v>
          </cell>
          <cell r="E54">
            <v>883</v>
          </cell>
          <cell r="F54">
            <v>777</v>
          </cell>
          <cell r="G54">
            <v>0.4</v>
          </cell>
          <cell r="H54">
            <v>45</v>
          </cell>
          <cell r="I54" t="str">
            <v>в матрице</v>
          </cell>
          <cell r="J54">
            <v>874</v>
          </cell>
          <cell r="K54">
            <v>9</v>
          </cell>
          <cell r="L54">
            <v>883</v>
          </cell>
          <cell r="N54">
            <v>370.79999999999973</v>
          </cell>
          <cell r="O54">
            <v>400</v>
          </cell>
          <cell r="P54">
            <v>500</v>
          </cell>
          <cell r="Q54">
            <v>176.6</v>
          </cell>
        </row>
        <row r="55">
          <cell r="A55" t="str">
            <v>276  Колбаса Сливушка ТМ Вязанка в оболочке полиамид 0,45 кг  ПОКОМ</v>
          </cell>
          <cell r="B55" t="str">
            <v>шт</v>
          </cell>
          <cell r="G55">
            <v>0</v>
          </cell>
          <cell r="H55">
            <v>50</v>
          </cell>
          <cell r="I55" t="str">
            <v>в матрице</v>
          </cell>
          <cell r="K55">
            <v>0</v>
          </cell>
          <cell r="L55">
            <v>0</v>
          </cell>
          <cell r="Q55">
            <v>0</v>
          </cell>
        </row>
        <row r="56">
          <cell r="A56" t="str">
            <v>283  Сосиски Сочинки, ВЕС, ТМ Стародворье ПОКОМ</v>
          </cell>
          <cell r="B56" t="str">
            <v>кг</v>
          </cell>
          <cell r="C56">
            <v>248.55500000000001</v>
          </cell>
          <cell r="D56">
            <v>343.96699999999998</v>
          </cell>
          <cell r="E56">
            <v>337.815</v>
          </cell>
          <cell r="F56">
            <v>188.80699999999999</v>
          </cell>
          <cell r="G56">
            <v>1</v>
          </cell>
          <cell r="H56">
            <v>45</v>
          </cell>
          <cell r="I56" t="str">
            <v>в матрице</v>
          </cell>
          <cell r="J56">
            <v>308.64999999999998</v>
          </cell>
          <cell r="K56">
            <v>29.16500000000002</v>
          </cell>
          <cell r="L56">
            <v>337.815</v>
          </cell>
          <cell r="N56">
            <v>155.33540000000011</v>
          </cell>
          <cell r="O56">
            <v>400</v>
          </cell>
          <cell r="Q56">
            <v>67.563000000000002</v>
          </cell>
        </row>
        <row r="57">
          <cell r="A57" t="str">
            <v>296  Колбаса Мясорубская с рубленой грудинкой 0,35кг срез ТМ Стародворье  ПОКОМ</v>
          </cell>
          <cell r="B57" t="str">
            <v>шт</v>
          </cell>
          <cell r="C57">
            <v>168</v>
          </cell>
          <cell r="D57">
            <v>264</v>
          </cell>
          <cell r="E57">
            <v>153</v>
          </cell>
          <cell r="F57">
            <v>203</v>
          </cell>
          <cell r="G57">
            <v>0.35</v>
          </cell>
          <cell r="H57">
            <v>40</v>
          </cell>
          <cell r="I57" t="str">
            <v>в матрице</v>
          </cell>
          <cell r="J57">
            <v>203</v>
          </cell>
          <cell r="K57">
            <v>-50</v>
          </cell>
          <cell r="L57">
            <v>153</v>
          </cell>
          <cell r="N57">
            <v>193.99999999999989</v>
          </cell>
          <cell r="O57">
            <v>0</v>
          </cell>
          <cell r="Q57">
            <v>30.6</v>
          </cell>
        </row>
        <row r="58">
          <cell r="A58" t="str">
            <v>297  Колбаса Мясорубская с рубленой грудинкой ВЕС ТМ Стародворье  ПОКОМ</v>
          </cell>
          <cell r="B58" t="str">
            <v>кг</v>
          </cell>
          <cell r="D58">
            <v>13.756</v>
          </cell>
          <cell r="E58">
            <v>6.5129999999999999</v>
          </cell>
          <cell r="F58">
            <v>7.2430000000000003</v>
          </cell>
          <cell r="G58">
            <v>1</v>
          </cell>
          <cell r="H58" t="e">
            <v>#N/A</v>
          </cell>
          <cell r="I58" t="str">
            <v>в матрице</v>
          </cell>
          <cell r="J58">
            <v>7.1</v>
          </cell>
          <cell r="K58">
            <v>-0.58699999999999974</v>
          </cell>
          <cell r="L58">
            <v>6.5129999999999999</v>
          </cell>
          <cell r="N58">
            <v>23.856999999999999</v>
          </cell>
          <cell r="O58">
            <v>0</v>
          </cell>
          <cell r="Q58">
            <v>1.3026</v>
          </cell>
        </row>
        <row r="59">
          <cell r="A59" t="str">
            <v>301  Сосиски Сочинки по-баварски с сыром,  0.4кг, ТМ Стародворье  ПОКОМ</v>
          </cell>
          <cell r="B59" t="str">
            <v>шт</v>
          </cell>
          <cell r="C59">
            <v>343</v>
          </cell>
          <cell r="D59">
            <v>2592</v>
          </cell>
          <cell r="E59">
            <v>2420</v>
          </cell>
          <cell r="F59">
            <v>435</v>
          </cell>
          <cell r="G59">
            <v>0.4</v>
          </cell>
          <cell r="H59">
            <v>40</v>
          </cell>
          <cell r="I59" t="str">
            <v>в матрице</v>
          </cell>
          <cell r="J59">
            <v>2428</v>
          </cell>
          <cell r="K59">
            <v>-8</v>
          </cell>
          <cell r="L59">
            <v>512</v>
          </cell>
          <cell r="M59">
            <v>1908</v>
          </cell>
          <cell r="N59">
            <v>383.19999999999982</v>
          </cell>
          <cell r="O59">
            <v>138.60000000000011</v>
          </cell>
          <cell r="Q59">
            <v>102.4</v>
          </cell>
        </row>
        <row r="60">
          <cell r="A60" t="str">
            <v>302  Сосиски Сочинки по-баварски,  0.4кг, ТМ Стародворье  ПОКОМ</v>
          </cell>
          <cell r="B60" t="str">
            <v>шт</v>
          </cell>
          <cell r="C60">
            <v>534</v>
          </cell>
          <cell r="D60">
            <v>4950</v>
          </cell>
          <cell r="E60">
            <v>3867</v>
          </cell>
          <cell r="F60">
            <v>1378</v>
          </cell>
          <cell r="G60">
            <v>0.4</v>
          </cell>
          <cell r="H60">
            <v>45</v>
          </cell>
          <cell r="I60" t="str">
            <v>в матрице</v>
          </cell>
          <cell r="J60">
            <v>3879</v>
          </cell>
          <cell r="K60">
            <v>-12</v>
          </cell>
          <cell r="L60">
            <v>699</v>
          </cell>
          <cell r="M60">
            <v>3168</v>
          </cell>
          <cell r="N60">
            <v>776.39999999999964</v>
          </cell>
          <cell r="O60">
            <v>0</v>
          </cell>
          <cell r="Q60">
            <v>139.80000000000001</v>
          </cell>
        </row>
        <row r="61">
          <cell r="A61" t="str">
            <v>309  Сосиски Сочинки с сыром 0,4 кг ТМ Стародворье  ПОКОМ</v>
          </cell>
          <cell r="B61" t="str">
            <v>шт</v>
          </cell>
          <cell r="C61">
            <v>216</v>
          </cell>
          <cell r="D61">
            <v>960</v>
          </cell>
          <cell r="E61">
            <v>992</v>
          </cell>
          <cell r="F61">
            <v>135</v>
          </cell>
          <cell r="G61">
            <v>0.4</v>
          </cell>
          <cell r="H61">
            <v>40</v>
          </cell>
          <cell r="I61" t="str">
            <v>в матрице</v>
          </cell>
          <cell r="J61">
            <v>1005</v>
          </cell>
          <cell r="K61">
            <v>-13</v>
          </cell>
          <cell r="L61">
            <v>248</v>
          </cell>
          <cell r="M61">
            <v>744</v>
          </cell>
          <cell r="N61">
            <v>519.79999999999995</v>
          </cell>
          <cell r="O61">
            <v>0</v>
          </cell>
          <cell r="Q61">
            <v>49.6</v>
          </cell>
        </row>
        <row r="62">
          <cell r="A62" t="str">
            <v>312  Ветчина Филейская ТМ Вязанка ТС Столичная ВЕС  ПОКОМ</v>
          </cell>
          <cell r="B62" t="str">
            <v>кг</v>
          </cell>
          <cell r="C62">
            <v>201.27500000000001</v>
          </cell>
          <cell r="D62">
            <v>107.63</v>
          </cell>
          <cell r="E62">
            <v>137.857</v>
          </cell>
          <cell r="F62">
            <v>121.92700000000001</v>
          </cell>
          <cell r="G62">
            <v>1</v>
          </cell>
          <cell r="H62">
            <v>50</v>
          </cell>
          <cell r="I62" t="str">
            <v>в матрице</v>
          </cell>
          <cell r="J62">
            <v>133.5</v>
          </cell>
          <cell r="K62">
            <v>4.3569999999999993</v>
          </cell>
          <cell r="L62">
            <v>137.857</v>
          </cell>
          <cell r="N62">
            <v>61.526799999999952</v>
          </cell>
          <cell r="O62">
            <v>0</v>
          </cell>
          <cell r="Q62">
            <v>27.571400000000001</v>
          </cell>
        </row>
        <row r="63">
          <cell r="A63" t="str">
            <v>313 Колбаса вареная Молокуша ТМ Вязанка в оболочке полиамид. ВЕС  ПОКОМ</v>
          </cell>
          <cell r="B63" t="str">
            <v>кг</v>
          </cell>
          <cell r="C63">
            <v>204.05</v>
          </cell>
          <cell r="D63">
            <v>473.76</v>
          </cell>
          <cell r="E63">
            <v>442.93700000000001</v>
          </cell>
          <cell r="F63">
            <v>122.68600000000001</v>
          </cell>
          <cell r="G63">
            <v>1</v>
          </cell>
          <cell r="H63">
            <v>50</v>
          </cell>
          <cell r="I63" t="str">
            <v>в матрице</v>
          </cell>
          <cell r="J63">
            <v>426.1</v>
          </cell>
          <cell r="K63">
            <v>16.836999999999989</v>
          </cell>
          <cell r="L63">
            <v>442.93700000000001</v>
          </cell>
          <cell r="N63">
            <v>222.7634000000001</v>
          </cell>
          <cell r="O63">
            <v>400</v>
          </cell>
          <cell r="Q63">
            <v>88.587400000000002</v>
          </cell>
        </row>
        <row r="64">
          <cell r="A64" t="str">
            <v>314 Колбаса вареная Филейская ТМ Вязанка ТС Классическая в оболочке полиамид.  ПОКОМ</v>
          </cell>
          <cell r="B64" t="str">
            <v>кг</v>
          </cell>
          <cell r="C64">
            <v>317.12200000000001</v>
          </cell>
          <cell r="D64">
            <v>254.155</v>
          </cell>
          <cell r="E64">
            <v>259.93599999999998</v>
          </cell>
          <cell r="F64">
            <v>238.86099999999999</v>
          </cell>
          <cell r="G64">
            <v>1</v>
          </cell>
          <cell r="H64">
            <v>55</v>
          </cell>
          <cell r="I64" t="str">
            <v>в матрице</v>
          </cell>
          <cell r="J64">
            <v>250.6</v>
          </cell>
          <cell r="K64">
            <v>9.3359999999999843</v>
          </cell>
          <cell r="L64">
            <v>259.93599999999998</v>
          </cell>
          <cell r="N64">
            <v>95.751799999999946</v>
          </cell>
          <cell r="O64">
            <v>180</v>
          </cell>
          <cell r="Q64">
            <v>51.987199999999994</v>
          </cell>
        </row>
        <row r="65">
          <cell r="A65" t="str">
            <v>316 Колбаса варенокоиз мяса птицы Сервелат Пражский ТМ Зареченские ТС Зареченские  ПОКОМ</v>
          </cell>
          <cell r="B65" t="str">
            <v>кг</v>
          </cell>
          <cell r="G65">
            <v>0</v>
          </cell>
          <cell r="H65" t="e">
            <v>#N/A</v>
          </cell>
          <cell r="I65" t="str">
            <v>в матрице</v>
          </cell>
          <cell r="K65">
            <v>0</v>
          </cell>
          <cell r="L65">
            <v>0</v>
          </cell>
          <cell r="Q65">
            <v>0</v>
          </cell>
        </row>
        <row r="66">
          <cell r="A66" t="str">
            <v>317 Колбаса Сервелат Рижский ТМ Зареченские ТС Зареченские  фиброуз в вакуумной у  ПОКОМ</v>
          </cell>
          <cell r="B66" t="str">
            <v>кг</v>
          </cell>
          <cell r="G66">
            <v>0</v>
          </cell>
          <cell r="H66" t="e">
            <v>#N/A</v>
          </cell>
          <cell r="I66" t="str">
            <v>в матрице</v>
          </cell>
          <cell r="K66">
            <v>0</v>
          </cell>
          <cell r="L66">
            <v>0</v>
          </cell>
          <cell r="Q66">
            <v>0</v>
          </cell>
        </row>
        <row r="67">
          <cell r="A67" t="str">
            <v>318 Сосиски Датские ТМ Зареченские колбасы ТС Зареченские п полиамид в модифициров  ПОКОМ</v>
          </cell>
          <cell r="B67" t="str">
            <v>кг</v>
          </cell>
          <cell r="G67">
            <v>0</v>
          </cell>
          <cell r="H67">
            <v>40</v>
          </cell>
          <cell r="I67" t="str">
            <v>в матрице</v>
          </cell>
          <cell r="K67">
            <v>0</v>
          </cell>
          <cell r="L67">
            <v>0</v>
          </cell>
          <cell r="Q67">
            <v>0</v>
          </cell>
        </row>
        <row r="68">
          <cell r="A68" t="str">
            <v>320  Сосиски Сочинки с сочным окороком 0,4 кг ТМ Стародворье  ПОКОМ</v>
          </cell>
          <cell r="B68" t="str">
            <v>шт</v>
          </cell>
          <cell r="C68">
            <v>719</v>
          </cell>
          <cell r="D68">
            <v>504</v>
          </cell>
          <cell r="E68">
            <v>652.6</v>
          </cell>
          <cell r="F68">
            <v>361.4</v>
          </cell>
          <cell r="G68">
            <v>0.4</v>
          </cell>
          <cell r="H68">
            <v>45</v>
          </cell>
          <cell r="I68" t="str">
            <v>в матрице</v>
          </cell>
          <cell r="J68">
            <v>655</v>
          </cell>
          <cell r="K68">
            <v>-2.3999999999999773</v>
          </cell>
          <cell r="L68">
            <v>652.6</v>
          </cell>
          <cell r="N68">
            <v>513.59999999999991</v>
          </cell>
          <cell r="O68">
            <v>300</v>
          </cell>
          <cell r="P68">
            <v>300</v>
          </cell>
          <cell r="Q68">
            <v>130.52000000000001</v>
          </cell>
        </row>
        <row r="69">
          <cell r="A69" t="str">
            <v>322 Сосиски Сочинки с сыром ТМ Стародворье в оболочке  ПОКОМ</v>
          </cell>
          <cell r="B69" t="str">
            <v>кг</v>
          </cell>
          <cell r="G69">
            <v>0</v>
          </cell>
          <cell r="H69" t="e">
            <v>#N/A</v>
          </cell>
          <cell r="I69" t="str">
            <v>в матрице</v>
          </cell>
          <cell r="K69">
            <v>0</v>
          </cell>
          <cell r="L69">
            <v>0</v>
          </cell>
          <cell r="Q69">
            <v>0</v>
          </cell>
        </row>
        <row r="70">
          <cell r="A70" t="str">
            <v>325 Колбаса Сервелат Мясорубский ТМ Стародворье с мелкорубленным окороком 0,35 кг  ПОКОМ</v>
          </cell>
          <cell r="B70" t="str">
            <v>шт</v>
          </cell>
          <cell r="C70">
            <v>43</v>
          </cell>
          <cell r="D70">
            <v>413</v>
          </cell>
          <cell r="E70">
            <v>127</v>
          </cell>
          <cell r="F70">
            <v>279</v>
          </cell>
          <cell r="G70">
            <v>0.35</v>
          </cell>
          <cell r="H70">
            <v>40</v>
          </cell>
          <cell r="I70" t="str">
            <v>в матрице</v>
          </cell>
          <cell r="J70">
            <v>157</v>
          </cell>
          <cell r="K70">
            <v>-30</v>
          </cell>
          <cell r="L70">
            <v>127</v>
          </cell>
          <cell r="N70">
            <v>295.8</v>
          </cell>
          <cell r="O70">
            <v>0</v>
          </cell>
          <cell r="Q70">
            <v>25.4</v>
          </cell>
        </row>
        <row r="71">
          <cell r="A71" t="str">
            <v>339  Колбаса вареная Филейская ТМ Вязанка ТС Классическая, 0,40 кг.  ПОКОМ</v>
          </cell>
          <cell r="B71" t="str">
            <v>шт</v>
          </cell>
          <cell r="C71">
            <v>57</v>
          </cell>
          <cell r="D71">
            <v>124</v>
          </cell>
          <cell r="E71">
            <v>42</v>
          </cell>
          <cell r="F71">
            <v>96</v>
          </cell>
          <cell r="G71">
            <v>0.4</v>
          </cell>
          <cell r="H71" t="e">
            <v>#N/A</v>
          </cell>
          <cell r="I71" t="str">
            <v>в матрице</v>
          </cell>
          <cell r="J71">
            <v>51</v>
          </cell>
          <cell r="K71">
            <v>-9</v>
          </cell>
          <cell r="L71">
            <v>42</v>
          </cell>
          <cell r="N71">
            <v>166</v>
          </cell>
          <cell r="O71">
            <v>0</v>
          </cell>
          <cell r="Q71">
            <v>8.4</v>
          </cell>
        </row>
        <row r="72">
          <cell r="A72" t="str">
            <v>343 Колбаса Докторская оригинальная ТМ Особый рецепт в оболочке полиамид 0,4 кг.  ПОКОМ</v>
          </cell>
          <cell r="B72" t="str">
            <v>шт</v>
          </cell>
          <cell r="D72">
            <v>860</v>
          </cell>
          <cell r="E72">
            <v>860</v>
          </cell>
          <cell r="G72">
            <v>0</v>
          </cell>
          <cell r="H72" t="e">
            <v>#N/A</v>
          </cell>
          <cell r="I72" t="str">
            <v>не в матрице</v>
          </cell>
          <cell r="J72">
            <v>860</v>
          </cell>
          <cell r="K72">
            <v>0</v>
          </cell>
          <cell r="L72">
            <v>0</v>
          </cell>
          <cell r="M72">
            <v>860</v>
          </cell>
          <cell r="Q72">
            <v>0</v>
          </cell>
        </row>
        <row r="73">
          <cell r="A73" t="str">
            <v>347 Паштет печеночный со сливочным маслом ТМ Стародворье ламистер 0,1 кг. Консервы   ПОКОМ</v>
          </cell>
          <cell r="B73" t="str">
            <v>шт</v>
          </cell>
          <cell r="D73">
            <v>960</v>
          </cell>
          <cell r="E73">
            <v>960</v>
          </cell>
          <cell r="G73">
            <v>0</v>
          </cell>
          <cell r="H73" t="e">
            <v>#N/A</v>
          </cell>
          <cell r="I73" t="str">
            <v>не в матрице</v>
          </cell>
          <cell r="J73">
            <v>960</v>
          </cell>
          <cell r="K73">
            <v>0</v>
          </cell>
          <cell r="L73">
            <v>0</v>
          </cell>
          <cell r="M73">
            <v>960</v>
          </cell>
          <cell r="Q73">
            <v>0</v>
          </cell>
        </row>
        <row r="74">
          <cell r="A74" t="str">
            <v>350 Сосиски Молокуши миникушай ТМ Вязанка в оболочке амицел в модифиц газовой среде 0,45 кг  Поком</v>
          </cell>
          <cell r="B74" t="str">
            <v>шт</v>
          </cell>
          <cell r="D74">
            <v>684</v>
          </cell>
          <cell r="E74">
            <v>684</v>
          </cell>
          <cell r="G74">
            <v>0</v>
          </cell>
          <cell r="H74" t="e">
            <v>#N/A</v>
          </cell>
          <cell r="I74" t="str">
            <v>в матрице</v>
          </cell>
          <cell r="J74">
            <v>688</v>
          </cell>
          <cell r="K74">
            <v>-4</v>
          </cell>
          <cell r="L74">
            <v>0</v>
          </cell>
          <cell r="M74">
            <v>684</v>
          </cell>
          <cell r="Q74">
            <v>0</v>
          </cell>
        </row>
        <row r="75">
          <cell r="A75" t="str">
            <v>351 Сосиски Филейбургские с грудкой ТМ Баварушка в оболо амицел в моди газовой среде 0,33 кг  Поком</v>
          </cell>
          <cell r="B75" t="str">
            <v>шт</v>
          </cell>
          <cell r="D75">
            <v>588</v>
          </cell>
          <cell r="E75">
            <v>588</v>
          </cell>
          <cell r="G75">
            <v>0</v>
          </cell>
          <cell r="H75" t="e">
            <v>#N/A</v>
          </cell>
          <cell r="I75" t="str">
            <v>не в матрице</v>
          </cell>
          <cell r="J75">
            <v>588</v>
          </cell>
          <cell r="K75">
            <v>0</v>
          </cell>
          <cell r="L75">
            <v>0</v>
          </cell>
          <cell r="M75">
            <v>588</v>
          </cell>
          <cell r="Q75">
            <v>0</v>
          </cell>
        </row>
        <row r="76">
          <cell r="A76" t="str">
            <v>352  Сардельки Сочинки с сыром 0,4 кг ТМ Стародворье   ПОКОМ</v>
          </cell>
          <cell r="B76" t="str">
            <v>шт</v>
          </cell>
          <cell r="C76">
            <v>255</v>
          </cell>
          <cell r="D76">
            <v>1424</v>
          </cell>
          <cell r="E76">
            <v>1351</v>
          </cell>
          <cell r="F76">
            <v>292</v>
          </cell>
          <cell r="G76">
            <v>0.4</v>
          </cell>
          <cell r="H76">
            <v>40</v>
          </cell>
          <cell r="I76" t="str">
            <v>в матрице</v>
          </cell>
          <cell r="J76">
            <v>1352</v>
          </cell>
          <cell r="K76">
            <v>-1</v>
          </cell>
          <cell r="L76">
            <v>139</v>
          </cell>
          <cell r="M76">
            <v>1212</v>
          </cell>
          <cell r="N76">
            <v>240</v>
          </cell>
          <cell r="O76">
            <v>0</v>
          </cell>
          <cell r="Q76">
            <v>27.8</v>
          </cell>
        </row>
        <row r="77">
          <cell r="A77" t="str">
            <v>355 Сос Молочные для завтрака ОР полиамид мгс 0,4 кг НД СК  ПОКОМ</v>
          </cell>
          <cell r="B77" t="str">
            <v>шт</v>
          </cell>
          <cell r="D77">
            <v>1284</v>
          </cell>
          <cell r="E77">
            <v>1284</v>
          </cell>
          <cell r="G77">
            <v>0</v>
          </cell>
          <cell r="H77" t="e">
            <v>#N/A</v>
          </cell>
          <cell r="I77" t="str">
            <v>не в матрице</v>
          </cell>
          <cell r="J77">
            <v>1284</v>
          </cell>
          <cell r="K77">
            <v>0</v>
          </cell>
          <cell r="L77">
            <v>0</v>
          </cell>
          <cell r="M77">
            <v>1284</v>
          </cell>
          <cell r="Q77">
            <v>0</v>
          </cell>
        </row>
        <row r="78">
          <cell r="A78" t="str">
            <v>358 Колбаса Сервелат Мясорубский ТМ Стародворье с мелкорубленным окороком в вак упак  ПОКОМ</v>
          </cell>
          <cell r="B78" t="str">
            <v>кг</v>
          </cell>
          <cell r="C78">
            <v>51.792000000000002</v>
          </cell>
          <cell r="D78">
            <v>1.4359999999999999</v>
          </cell>
          <cell r="E78">
            <v>44.582000000000001</v>
          </cell>
          <cell r="F78">
            <v>1.4359999999999999</v>
          </cell>
          <cell r="G78">
            <v>1</v>
          </cell>
          <cell r="H78">
            <v>40</v>
          </cell>
          <cell r="I78" t="str">
            <v>в матрице</v>
          </cell>
          <cell r="J78">
            <v>47.7</v>
          </cell>
          <cell r="K78">
            <v>-3.1180000000000021</v>
          </cell>
          <cell r="L78">
            <v>44.582000000000001</v>
          </cell>
          <cell r="O78">
            <v>60</v>
          </cell>
          <cell r="Q78">
            <v>8.9163999999999994</v>
          </cell>
        </row>
        <row r="79">
          <cell r="A79" t="str">
            <v>363 Сардельки Филейские Вязанка ТМ Вязанка в обол NDX  ПОКОМ</v>
          </cell>
          <cell r="B79" t="str">
            <v>кг</v>
          </cell>
          <cell r="C79">
            <v>55.600999999999999</v>
          </cell>
          <cell r="D79">
            <v>129.14400000000001</v>
          </cell>
          <cell r="E79">
            <v>84.625</v>
          </cell>
          <cell r="F79">
            <v>75.703000000000003</v>
          </cell>
          <cell r="G79">
            <v>1</v>
          </cell>
          <cell r="H79" t="e">
            <v>#N/A</v>
          </cell>
          <cell r="I79" t="str">
            <v>в матрице</v>
          </cell>
          <cell r="J79">
            <v>82.778999999999996</v>
          </cell>
          <cell r="K79">
            <v>1.8460000000000036</v>
          </cell>
          <cell r="L79">
            <v>84.625</v>
          </cell>
          <cell r="N79">
            <v>41.54439999999996</v>
          </cell>
          <cell r="O79">
            <v>69.641500000000022</v>
          </cell>
          <cell r="Q79">
            <v>16.925000000000001</v>
          </cell>
        </row>
        <row r="80">
          <cell r="A80" t="str">
            <v>367 Вареные колбасы Молокуша Вязанка Фикс.вес 0,45 п/а Вязанка  ПОКОМ</v>
          </cell>
          <cell r="B80" t="str">
            <v>шт</v>
          </cell>
          <cell r="E80">
            <v>122</v>
          </cell>
          <cell r="F80">
            <v>24</v>
          </cell>
          <cell r="G80">
            <v>0.45</v>
          </cell>
          <cell r="H80" t="e">
            <v>#N/A</v>
          </cell>
          <cell r="I80" t="str">
            <v>в матрице</v>
          </cell>
          <cell r="K80">
            <v>122</v>
          </cell>
          <cell r="L80">
            <v>122</v>
          </cell>
          <cell r="O80">
            <v>60</v>
          </cell>
          <cell r="Q80">
            <v>24.4</v>
          </cell>
        </row>
        <row r="81">
          <cell r="A81" t="str">
            <v>368 Колбаса вареная Молокуша ТМ Вязанка в оболочке полиамид 0,45 кг</v>
          </cell>
          <cell r="B81" t="str">
            <v>шт</v>
          </cell>
          <cell r="C81">
            <v>120</v>
          </cell>
          <cell r="D81">
            <v>40</v>
          </cell>
          <cell r="E81">
            <v>122</v>
          </cell>
          <cell r="F81">
            <v>24</v>
          </cell>
          <cell r="G81">
            <v>0</v>
          </cell>
          <cell r="H81" t="e">
            <v>#N/A</v>
          </cell>
          <cell r="I81" t="str">
            <v>не в матрице</v>
          </cell>
          <cell r="J81">
            <v>124</v>
          </cell>
          <cell r="K81">
            <v>-2</v>
          </cell>
          <cell r="L81">
            <v>122</v>
          </cell>
          <cell r="Q81">
            <v>24.4</v>
          </cell>
        </row>
        <row r="82">
          <cell r="A82" t="str">
            <v>369 Колбаса Сливушка ТМ Вязанка в оболочке полиамид вес.  ПОКОМ</v>
          </cell>
          <cell r="B82" t="str">
            <v>кг</v>
          </cell>
          <cell r="C82">
            <v>148.994</v>
          </cell>
          <cell r="D82">
            <v>333.59699999999998</v>
          </cell>
          <cell r="E82">
            <v>257.40600000000001</v>
          </cell>
          <cell r="F82">
            <v>151.886</v>
          </cell>
          <cell r="G82">
            <v>1</v>
          </cell>
          <cell r="H82">
            <v>50</v>
          </cell>
          <cell r="I82" t="str">
            <v>в матрице</v>
          </cell>
          <cell r="J82">
            <v>244.35</v>
          </cell>
          <cell r="K82">
            <v>13.056000000000012</v>
          </cell>
          <cell r="L82">
            <v>257.40600000000001</v>
          </cell>
          <cell r="N82">
            <v>120.5435999999999</v>
          </cell>
          <cell r="O82">
            <v>80</v>
          </cell>
          <cell r="Q82">
            <v>51.481200000000001</v>
          </cell>
        </row>
        <row r="83">
          <cell r="A83" t="str">
            <v>370 Ветчина Сливушка с индейкой ТМ Вязанка в оболочке полиамид.</v>
          </cell>
          <cell r="B83" t="str">
            <v>кг</v>
          </cell>
          <cell r="D83">
            <v>21.946000000000002</v>
          </cell>
          <cell r="E83">
            <v>12.361000000000001</v>
          </cell>
          <cell r="F83">
            <v>9.5850000000000009</v>
          </cell>
          <cell r="G83">
            <v>1</v>
          </cell>
          <cell r="H83">
            <v>50</v>
          </cell>
          <cell r="I83" t="str">
            <v>в матрице</v>
          </cell>
          <cell r="J83">
            <v>15.6</v>
          </cell>
          <cell r="K83">
            <v>-3.238999999999999</v>
          </cell>
          <cell r="L83">
            <v>12.361000000000001</v>
          </cell>
          <cell r="N83">
            <v>46.544200000000018</v>
          </cell>
          <cell r="O83">
            <v>0</v>
          </cell>
          <cell r="Q83">
            <v>2.4722</v>
          </cell>
        </row>
        <row r="84">
          <cell r="A84" t="str">
            <v>371  Сосиски Сочинки Молочные 0,4 кг ТМ Стародворье  ПОКОМ</v>
          </cell>
          <cell r="B84" t="str">
            <v>шт</v>
          </cell>
          <cell r="C84">
            <v>863</v>
          </cell>
          <cell r="D84">
            <v>774</v>
          </cell>
          <cell r="E84">
            <v>729</v>
          </cell>
          <cell r="F84">
            <v>693</v>
          </cell>
          <cell r="G84">
            <v>0.4</v>
          </cell>
          <cell r="H84">
            <v>40</v>
          </cell>
          <cell r="I84" t="str">
            <v>в матрице</v>
          </cell>
          <cell r="J84">
            <v>725</v>
          </cell>
          <cell r="K84">
            <v>4</v>
          </cell>
          <cell r="L84">
            <v>729</v>
          </cell>
          <cell r="N84">
            <v>175.7999999999997</v>
          </cell>
          <cell r="O84">
            <v>500</v>
          </cell>
          <cell r="P84">
            <v>500</v>
          </cell>
          <cell r="Q84">
            <v>145.80000000000001</v>
          </cell>
        </row>
        <row r="85">
          <cell r="A85" t="str">
            <v>372  Сосиски Сочинки Сливочные 0,4 кг ТМ Стародворье  ПОКОМ</v>
          </cell>
          <cell r="B85" t="str">
            <v>шт</v>
          </cell>
          <cell r="C85">
            <v>804</v>
          </cell>
          <cell r="D85">
            <v>396</v>
          </cell>
          <cell r="E85">
            <v>615</v>
          </cell>
          <cell r="F85">
            <v>416</v>
          </cell>
          <cell r="G85">
            <v>0.4</v>
          </cell>
          <cell r="H85">
            <v>40</v>
          </cell>
          <cell r="I85" t="str">
            <v>в матрице</v>
          </cell>
          <cell r="J85">
            <v>628</v>
          </cell>
          <cell r="K85">
            <v>-13</v>
          </cell>
          <cell r="L85">
            <v>615</v>
          </cell>
          <cell r="N85">
            <v>222</v>
          </cell>
          <cell r="O85">
            <v>500</v>
          </cell>
          <cell r="P85">
            <v>500</v>
          </cell>
          <cell r="Q85">
            <v>123</v>
          </cell>
        </row>
        <row r="86">
          <cell r="A86" t="str">
            <v>373 Ветчины «Филейская» Фикс.вес 0,45 Вектор ТМ «Вязанка»  Поком</v>
          </cell>
          <cell r="B86" t="str">
            <v>шт</v>
          </cell>
          <cell r="E86">
            <v>7</v>
          </cell>
          <cell r="G86">
            <v>0.45</v>
          </cell>
          <cell r="H86" t="e">
            <v>#N/A</v>
          </cell>
          <cell r="I86" t="str">
            <v>в матрице</v>
          </cell>
          <cell r="K86">
            <v>7</v>
          </cell>
          <cell r="L86">
            <v>7</v>
          </cell>
          <cell r="O86">
            <v>0</v>
          </cell>
          <cell r="Q86">
            <v>1.4</v>
          </cell>
        </row>
        <row r="87">
          <cell r="A87" t="str">
            <v>374  Сосиски Сочинки с сыром ф/в 0,3 кг п/а ТМ "Стародворье"  Поком</v>
          </cell>
          <cell r="B87" t="str">
            <v>шт</v>
          </cell>
          <cell r="D87">
            <v>684</v>
          </cell>
          <cell r="E87">
            <v>684</v>
          </cell>
          <cell r="G87">
            <v>0</v>
          </cell>
          <cell r="H87" t="e">
            <v>#N/A</v>
          </cell>
          <cell r="I87" t="str">
            <v>не в матрице</v>
          </cell>
          <cell r="J87">
            <v>684</v>
          </cell>
          <cell r="K87">
            <v>0</v>
          </cell>
          <cell r="L87">
            <v>0</v>
          </cell>
          <cell r="M87">
            <v>684</v>
          </cell>
          <cell r="Q87">
            <v>0</v>
          </cell>
        </row>
        <row r="88">
          <cell r="A88" t="str">
            <v>375  Сосиски Сочинки по-баварски Бавария Фикс.вес 0,84 П/а мгс Стародворье</v>
          </cell>
          <cell r="B88" t="str">
            <v>шт</v>
          </cell>
          <cell r="C88">
            <v>18</v>
          </cell>
          <cell r="D88">
            <v>672</v>
          </cell>
          <cell r="E88">
            <v>671</v>
          </cell>
          <cell r="G88">
            <v>0</v>
          </cell>
          <cell r="H88" t="e">
            <v>#N/A</v>
          </cell>
          <cell r="I88" t="str">
            <v>не в матрице</v>
          </cell>
          <cell r="J88">
            <v>672</v>
          </cell>
          <cell r="K88">
            <v>-1</v>
          </cell>
          <cell r="L88">
            <v>-1</v>
          </cell>
          <cell r="M88">
            <v>672</v>
          </cell>
          <cell r="Q88">
            <v>-0.2</v>
          </cell>
        </row>
        <row r="89">
          <cell r="A89" t="str">
            <v>376  Сардельки Сочинки с сочным окороком ТМ Стародворье полиамид мгс ф/в 0,4 кг СК3</v>
          </cell>
          <cell r="B89" t="str">
            <v>шт</v>
          </cell>
          <cell r="D89">
            <v>1424</v>
          </cell>
          <cell r="E89">
            <v>1384</v>
          </cell>
          <cell r="F89">
            <v>40</v>
          </cell>
          <cell r="G89">
            <v>0</v>
          </cell>
          <cell r="H89" t="e">
            <v>#N/A</v>
          </cell>
          <cell r="I89" t="str">
            <v>не в матрице</v>
          </cell>
          <cell r="J89">
            <v>1383</v>
          </cell>
          <cell r="K89">
            <v>1</v>
          </cell>
          <cell r="L89">
            <v>16</v>
          </cell>
          <cell r="M89">
            <v>1368</v>
          </cell>
          <cell r="Q89">
            <v>3.2</v>
          </cell>
        </row>
        <row r="90">
          <cell r="A90" t="str">
            <v>377  Сосиски Сочинки по-баварски с сыром ТМ Стародворье полиамид мгс ф/в 0,84 кг СК3</v>
          </cell>
          <cell r="B90" t="str">
            <v>шт</v>
          </cell>
          <cell r="D90">
            <v>728</v>
          </cell>
          <cell r="E90">
            <v>728</v>
          </cell>
          <cell r="G90">
            <v>0</v>
          </cell>
          <cell r="H90" t="e">
            <v>#N/A</v>
          </cell>
          <cell r="I90" t="str">
            <v>не в матрице</v>
          </cell>
          <cell r="J90">
            <v>728</v>
          </cell>
          <cell r="K90">
            <v>0</v>
          </cell>
          <cell r="L90">
            <v>0</v>
          </cell>
          <cell r="M90">
            <v>728</v>
          </cell>
          <cell r="Q90">
            <v>0</v>
          </cell>
        </row>
        <row r="91">
          <cell r="A91" t="str">
            <v>381  Сардельки Сочинки 0,4кг ТМ Стародворье  ПОКОМ</v>
          </cell>
          <cell r="B91" t="str">
            <v>шт</v>
          </cell>
          <cell r="C91">
            <v>158</v>
          </cell>
          <cell r="D91">
            <v>18</v>
          </cell>
          <cell r="E91">
            <v>115</v>
          </cell>
          <cell r="F91">
            <v>35</v>
          </cell>
          <cell r="G91">
            <v>0.4</v>
          </cell>
          <cell r="H91">
            <v>40</v>
          </cell>
          <cell r="I91" t="str">
            <v>в матрице</v>
          </cell>
          <cell r="J91">
            <v>115</v>
          </cell>
          <cell r="K91">
            <v>0</v>
          </cell>
          <cell r="L91">
            <v>115</v>
          </cell>
          <cell r="N91">
            <v>74.199999999999989</v>
          </cell>
          <cell r="O91">
            <v>80</v>
          </cell>
          <cell r="Q91">
            <v>23</v>
          </cell>
        </row>
        <row r="92">
          <cell r="A92" t="str">
            <v>383 Колбаса Сочинка по-европейски с сочной грудиной ТМ Стародворье в оболочке фиброуз в ва  Поком</v>
          </cell>
          <cell r="B92" t="str">
            <v>кг</v>
          </cell>
          <cell r="C92">
            <v>97.864999999999995</v>
          </cell>
          <cell r="D92">
            <v>215.95</v>
          </cell>
          <cell r="E92">
            <v>79.343999999999994</v>
          </cell>
          <cell r="F92">
            <v>159.887</v>
          </cell>
          <cell r="G92">
            <v>1</v>
          </cell>
          <cell r="H92">
            <v>40</v>
          </cell>
          <cell r="I92" t="str">
            <v>в матрице</v>
          </cell>
          <cell r="J92">
            <v>122.786</v>
          </cell>
          <cell r="K92">
            <v>-43.442000000000007</v>
          </cell>
          <cell r="L92">
            <v>79.343999999999994</v>
          </cell>
          <cell r="N92">
            <v>190.97800000000001</v>
          </cell>
          <cell r="O92">
            <v>0</v>
          </cell>
          <cell r="Q92">
            <v>15.868799999999998</v>
          </cell>
        </row>
        <row r="93">
          <cell r="A93" t="str">
            <v>384  Колбаса Сочинка по-фински с сочным окороком ТМ Стародворье в оболочке фиброуз в ва  Поком</v>
          </cell>
          <cell r="B93" t="str">
            <v>кг</v>
          </cell>
          <cell r="C93">
            <v>57.392000000000003</v>
          </cell>
          <cell r="D93">
            <v>161.11500000000001</v>
          </cell>
          <cell r="E93">
            <v>77.662999999999997</v>
          </cell>
          <cell r="F93">
            <v>89.102000000000004</v>
          </cell>
          <cell r="G93">
            <v>1</v>
          </cell>
          <cell r="H93">
            <v>40</v>
          </cell>
          <cell r="I93" t="str">
            <v>в матрице</v>
          </cell>
          <cell r="J93">
            <v>87.89</v>
          </cell>
          <cell r="K93">
            <v>-10.227000000000004</v>
          </cell>
          <cell r="L93">
            <v>77.662999999999997</v>
          </cell>
          <cell r="N93">
            <v>141.80359999999999</v>
          </cell>
          <cell r="O93">
            <v>0</v>
          </cell>
          <cell r="Q93">
            <v>15.532599999999999</v>
          </cell>
        </row>
        <row r="94">
          <cell r="A94" t="str">
            <v>391 Вареные колбасы «Докторская ГОСТ» Фикс.вес 0,37 п/а ТМ «Вязанка»  Поком</v>
          </cell>
          <cell r="B94" t="str">
            <v>шт</v>
          </cell>
          <cell r="G94">
            <v>0</v>
          </cell>
          <cell r="H94" t="e">
            <v>#N/A</v>
          </cell>
          <cell r="I94" t="str">
            <v>в матрице</v>
          </cell>
          <cell r="K94">
            <v>0</v>
          </cell>
          <cell r="L94">
            <v>0</v>
          </cell>
          <cell r="Q94">
            <v>0</v>
          </cell>
        </row>
        <row r="95">
          <cell r="A95" t="str">
            <v>392 Вареные колбасы «Докторская ГОСТ» Фикс.вес 0,6 Вектор ТМ «Дугушка»  Поком</v>
          </cell>
          <cell r="B95" t="str">
            <v>шт</v>
          </cell>
          <cell r="G95">
            <v>0</v>
          </cell>
          <cell r="H95" t="e">
            <v>#N/A</v>
          </cell>
          <cell r="I95" t="str">
            <v>в матрице</v>
          </cell>
          <cell r="K95">
            <v>0</v>
          </cell>
          <cell r="L95">
            <v>0</v>
          </cell>
          <cell r="Q95">
            <v>0</v>
          </cell>
        </row>
        <row r="96">
          <cell r="A96" t="str">
            <v>393 Ветчины Сливушка с индейкой Вязанка Фикс.вес 0,4 П/а Вязанка  Поком</v>
          </cell>
          <cell r="B96" t="str">
            <v>шт</v>
          </cell>
          <cell r="E96">
            <v>31</v>
          </cell>
          <cell r="F96">
            <v>31</v>
          </cell>
          <cell r="G96">
            <v>0.4</v>
          </cell>
          <cell r="H96" t="e">
            <v>#N/A</v>
          </cell>
          <cell r="I96" t="str">
            <v>в матрице</v>
          </cell>
          <cell r="K96">
            <v>31</v>
          </cell>
          <cell r="L96">
            <v>31</v>
          </cell>
          <cell r="O96">
            <v>0</v>
          </cell>
          <cell r="Q96">
            <v>6.2</v>
          </cell>
        </row>
        <row r="97">
          <cell r="A97" t="str">
            <v>394 Ветчина Сочинка с сочным окороком ТМ Стародворье полиамид ф/в 0,35 кг  Поком</v>
          </cell>
          <cell r="B97" t="str">
            <v>шт</v>
          </cell>
          <cell r="G97">
            <v>0</v>
          </cell>
          <cell r="H97" t="e">
            <v>#N/A</v>
          </cell>
          <cell r="I97" t="str">
            <v>в матрице</v>
          </cell>
          <cell r="K97">
            <v>0</v>
          </cell>
          <cell r="L97">
            <v>0</v>
          </cell>
          <cell r="Q97">
            <v>0</v>
          </cell>
        </row>
        <row r="98">
          <cell r="A98" t="str">
            <v>395 Ветчины «Дугушка» Фикс.вес 0,6 П/а ТМ «Дугушка»  Поком</v>
          </cell>
          <cell r="B98" t="str">
            <v>шт</v>
          </cell>
          <cell r="C98">
            <v>16</v>
          </cell>
          <cell r="E98">
            <v>9</v>
          </cell>
          <cell r="G98">
            <v>0.6</v>
          </cell>
          <cell r="H98" t="e">
            <v>#N/A</v>
          </cell>
          <cell r="I98" t="str">
            <v>в матрице</v>
          </cell>
          <cell r="K98">
            <v>9</v>
          </cell>
          <cell r="L98">
            <v>9</v>
          </cell>
          <cell r="O98">
            <v>0</v>
          </cell>
          <cell r="Q98">
            <v>1.8</v>
          </cell>
        </row>
        <row r="99">
          <cell r="A99" t="str">
            <v>396 Сардельки «Филейские» Фикс.вес 0,4 NDX мгс ТМ «Вязанка»</v>
          </cell>
          <cell r="B99" t="str">
            <v>шт</v>
          </cell>
          <cell r="G99">
            <v>0</v>
          </cell>
          <cell r="H99" t="e">
            <v>#N/A</v>
          </cell>
          <cell r="I99" t="str">
            <v>в матрице</v>
          </cell>
          <cell r="K99">
            <v>0</v>
          </cell>
          <cell r="L99">
            <v>0</v>
          </cell>
          <cell r="Q99">
            <v>0</v>
          </cell>
        </row>
        <row r="100">
          <cell r="A100" t="str">
            <v>397 Сосиски Сливочные по-стародворски Бордо Фикс.вес 0,45 П/а мгс Стародворье  Поком</v>
          </cell>
          <cell r="B100" t="str">
            <v>шт</v>
          </cell>
          <cell r="G100">
            <v>0</v>
          </cell>
          <cell r="H100" t="e">
            <v>#N/A</v>
          </cell>
          <cell r="I100" t="str">
            <v>в матрице</v>
          </cell>
          <cell r="K100">
            <v>0</v>
          </cell>
          <cell r="L100">
            <v>0</v>
          </cell>
          <cell r="Q100">
            <v>0</v>
          </cell>
        </row>
        <row r="101">
          <cell r="A101" t="str">
            <v>398 Сосиски Молочные Дугушки Дугушка Весовые П/а мгс Дугушка  Поком</v>
          </cell>
          <cell r="B101" t="str">
            <v>кг</v>
          </cell>
          <cell r="G101">
            <v>0</v>
          </cell>
          <cell r="H101" t="e">
            <v>#N/A</v>
          </cell>
          <cell r="I101" t="str">
            <v>в матрице</v>
          </cell>
          <cell r="K101">
            <v>0</v>
          </cell>
          <cell r="L101">
            <v>0</v>
          </cell>
          <cell r="Q101">
            <v>0</v>
          </cell>
        </row>
        <row r="102">
          <cell r="A102" t="str">
            <v>406 Ветчины Сливушка с индейкой Вязанка Фикс.вес 0,4 П/а Вязанка  Поком</v>
          </cell>
          <cell r="B102" t="str">
            <v>шт</v>
          </cell>
          <cell r="C102">
            <v>54</v>
          </cell>
          <cell r="D102">
            <v>31</v>
          </cell>
          <cell r="E102">
            <v>31</v>
          </cell>
          <cell r="F102">
            <v>31</v>
          </cell>
          <cell r="G102">
            <v>0</v>
          </cell>
          <cell r="H102" t="e">
            <v>#N/A</v>
          </cell>
          <cell r="I102" t="str">
            <v>не в матрице</v>
          </cell>
          <cell r="J102">
            <v>31</v>
          </cell>
          <cell r="K102">
            <v>0</v>
          </cell>
          <cell r="L102">
            <v>31</v>
          </cell>
          <cell r="Q102">
            <v>6.2</v>
          </cell>
        </row>
        <row r="103">
          <cell r="A103" t="str">
            <v>417 П/к колбасы «Сочинка рубленая с сочным окороком» Весовой фиброуз ТМ «Стародворье»  Поком</v>
          </cell>
          <cell r="B103" t="str">
            <v>кг</v>
          </cell>
          <cell r="G103">
            <v>0</v>
          </cell>
          <cell r="H103" t="e">
            <v>#N/A</v>
          </cell>
          <cell r="I103" t="str">
            <v>в матрице</v>
          </cell>
          <cell r="K103">
            <v>0</v>
          </cell>
          <cell r="L103">
            <v>0</v>
          </cell>
          <cell r="Q103">
            <v>0</v>
          </cell>
        </row>
        <row r="104">
          <cell r="A104" t="str">
            <v>431 Ветчина Филейская ТМ Вязанка ТС Столичная в оболочке полиамид 0,45 кг.  Поком</v>
          </cell>
          <cell r="B104" t="str">
            <v>шт</v>
          </cell>
          <cell r="C104">
            <v>9</v>
          </cell>
          <cell r="E104">
            <v>7</v>
          </cell>
          <cell r="G104">
            <v>0</v>
          </cell>
          <cell r="H104" t="e">
            <v>#N/A</v>
          </cell>
          <cell r="I104" t="str">
            <v>не в матрице</v>
          </cell>
          <cell r="J104">
            <v>2</v>
          </cell>
          <cell r="K104">
            <v>5</v>
          </cell>
          <cell r="L104">
            <v>7</v>
          </cell>
          <cell r="Q104">
            <v>1.4</v>
          </cell>
        </row>
        <row r="105">
          <cell r="A105" t="str">
            <v>446 Сосиски Баварские с сыром 0,35 кг. ТМ Стародворье в оболочке айпил в модифи газовой среде  Поком</v>
          </cell>
          <cell r="B105" t="str">
            <v>шт</v>
          </cell>
          <cell r="C105">
            <v>1</v>
          </cell>
          <cell r="D105">
            <v>432</v>
          </cell>
          <cell r="E105">
            <v>430</v>
          </cell>
          <cell r="G105">
            <v>0</v>
          </cell>
          <cell r="H105">
            <v>40</v>
          </cell>
          <cell r="I105" t="str">
            <v>в матрице</v>
          </cell>
          <cell r="J105">
            <v>435</v>
          </cell>
          <cell r="K105">
            <v>-5</v>
          </cell>
          <cell r="L105">
            <v>-2</v>
          </cell>
          <cell r="M105">
            <v>432</v>
          </cell>
          <cell r="Q105">
            <v>-0.4</v>
          </cell>
        </row>
        <row r="106">
          <cell r="A106" t="str">
            <v>451 Сосиски «Баварские» Фикс.вес 0,35 П/а ТМ «Стародворье»  Поком</v>
          </cell>
          <cell r="B106" t="str">
            <v>шт</v>
          </cell>
          <cell r="D106">
            <v>420</v>
          </cell>
          <cell r="E106">
            <v>420</v>
          </cell>
          <cell r="G106">
            <v>0</v>
          </cell>
          <cell r="H106">
            <v>45</v>
          </cell>
          <cell r="I106" t="str">
            <v>в матрице</v>
          </cell>
          <cell r="J106">
            <v>420</v>
          </cell>
          <cell r="K106">
            <v>0</v>
          </cell>
          <cell r="L106">
            <v>0</v>
          </cell>
          <cell r="M106">
            <v>420</v>
          </cell>
          <cell r="Q106">
            <v>0</v>
          </cell>
        </row>
        <row r="107">
          <cell r="A107" t="str">
            <v>458 Колбаса Балыкбургская ТМ Баварушка с мраморным балыком в оболочке черева в вакуу 0,11 кг.  Поком</v>
          </cell>
          <cell r="B107" t="str">
            <v>шт</v>
          </cell>
          <cell r="C107">
            <v>120</v>
          </cell>
          <cell r="E107">
            <v>53</v>
          </cell>
          <cell r="F107">
            <v>52</v>
          </cell>
          <cell r="G107">
            <v>0.11</v>
          </cell>
          <cell r="H107" t="e">
            <v>#N/A</v>
          </cell>
          <cell r="I107" t="str">
            <v>задача Фомин</v>
          </cell>
          <cell r="J107">
            <v>56</v>
          </cell>
          <cell r="K107">
            <v>-3</v>
          </cell>
          <cell r="L107">
            <v>53</v>
          </cell>
          <cell r="O107">
            <v>67</v>
          </cell>
          <cell r="Q107">
            <v>10.6</v>
          </cell>
        </row>
        <row r="108">
          <cell r="A108" t="str">
            <v>470 Колбаса Любительская ТМ Вязанка в оболочке полиамид.Мясной продукт категории А.  Поком</v>
          </cell>
          <cell r="B108" t="str">
            <v>кг</v>
          </cell>
          <cell r="C108">
            <v>159.04</v>
          </cell>
          <cell r="E108">
            <v>71.073999999999998</v>
          </cell>
          <cell r="F108">
            <v>62.37</v>
          </cell>
          <cell r="G108">
            <v>1</v>
          </cell>
          <cell r="H108">
            <v>50</v>
          </cell>
          <cell r="I108" t="str">
            <v>в матрице</v>
          </cell>
          <cell r="J108">
            <v>66.45</v>
          </cell>
          <cell r="K108">
            <v>4.6239999999999952</v>
          </cell>
          <cell r="L108">
            <v>71.073999999999998</v>
          </cell>
          <cell r="N108">
            <v>58.625800000000041</v>
          </cell>
          <cell r="O108">
            <v>0</v>
          </cell>
          <cell r="Q108">
            <v>14.2148</v>
          </cell>
        </row>
        <row r="109">
          <cell r="A109" t="str">
            <v>479 Колбаса Филедворская ТМ Стародворье в оболочке полиамид.  Поком</v>
          </cell>
          <cell r="B109" t="str">
            <v>кг</v>
          </cell>
          <cell r="C109">
            <v>362.10500000000002</v>
          </cell>
          <cell r="E109">
            <v>146.99299999999999</v>
          </cell>
          <cell r="F109">
            <v>126.47499999999999</v>
          </cell>
          <cell r="G109">
            <v>1</v>
          </cell>
          <cell r="H109" t="e">
            <v>#N/A</v>
          </cell>
          <cell r="I109" t="str">
            <v>в матрице</v>
          </cell>
          <cell r="J109">
            <v>135.9</v>
          </cell>
          <cell r="K109">
            <v>11.092999999999989</v>
          </cell>
          <cell r="L109">
            <v>146.99299999999999</v>
          </cell>
          <cell r="N109">
            <v>170.06100000000001</v>
          </cell>
          <cell r="O109">
            <v>119.1827</v>
          </cell>
          <cell r="Q109">
            <v>29.398599999999998</v>
          </cell>
        </row>
        <row r="110">
          <cell r="A110" t="str">
            <v>480 Колбаса Молочная Стародворская ТМ Стародворье с молоком в оболочке полиамид  Поком</v>
          </cell>
          <cell r="B110" t="str">
            <v>кг</v>
          </cell>
          <cell r="C110">
            <v>138.82</v>
          </cell>
          <cell r="D110">
            <v>15.898999999999999</v>
          </cell>
          <cell r="E110">
            <v>122.60399999999998</v>
          </cell>
          <cell r="F110">
            <v>265.80500000000001</v>
          </cell>
          <cell r="G110">
            <v>1</v>
          </cell>
          <cell r="H110" t="e">
            <v>#N/A</v>
          </cell>
          <cell r="I110" t="str">
            <v>в матрице</v>
          </cell>
          <cell r="J110">
            <v>85.6</v>
          </cell>
          <cell r="K110">
            <v>37.003999999999991</v>
          </cell>
          <cell r="L110">
            <v>122.60399999999998</v>
          </cell>
          <cell r="O110">
            <v>143.85759999999999</v>
          </cell>
          <cell r="Q110">
            <v>24.520799999999998</v>
          </cell>
        </row>
        <row r="111">
          <cell r="A111" t="str">
            <v>484 Колбаса Филедворская ТМ Стародворье в оболочке полиамид 0,4 кг.  Поком</v>
          </cell>
          <cell r="B111" t="str">
            <v>шт</v>
          </cell>
          <cell r="C111">
            <v>96</v>
          </cell>
          <cell r="D111">
            <v>140</v>
          </cell>
          <cell r="E111">
            <v>73</v>
          </cell>
          <cell r="F111">
            <v>133</v>
          </cell>
          <cell r="G111">
            <v>0.4</v>
          </cell>
          <cell r="H111" t="e">
            <v>#N/A</v>
          </cell>
          <cell r="I111" t="str">
            <v>в матрице</v>
          </cell>
          <cell r="J111">
            <v>78</v>
          </cell>
          <cell r="K111">
            <v>-5</v>
          </cell>
          <cell r="L111">
            <v>73</v>
          </cell>
          <cell r="N111">
            <v>122.4</v>
          </cell>
          <cell r="O111">
            <v>0</v>
          </cell>
          <cell r="Q111">
            <v>14.6</v>
          </cell>
        </row>
        <row r="112">
          <cell r="A112" t="str">
            <v>488 Колбаса Молочная Стародворская ТМ Стародворье с молоком в оболочке полиамид 0,4кг.  Поком</v>
          </cell>
          <cell r="B112" t="str">
            <v>шт</v>
          </cell>
          <cell r="C112">
            <v>50</v>
          </cell>
          <cell r="D112">
            <v>60</v>
          </cell>
          <cell r="E112">
            <v>42</v>
          </cell>
          <cell r="F112">
            <v>55</v>
          </cell>
          <cell r="G112">
            <v>0.4</v>
          </cell>
          <cell r="H112" t="e">
            <v>#N/A</v>
          </cell>
          <cell r="I112" t="str">
            <v>в матрице</v>
          </cell>
          <cell r="J112">
            <v>49</v>
          </cell>
          <cell r="K112">
            <v>-7</v>
          </cell>
          <cell r="L112">
            <v>42</v>
          </cell>
          <cell r="N112">
            <v>74.800000000000011</v>
          </cell>
          <cell r="O112">
            <v>0</v>
          </cell>
          <cell r="Q112">
            <v>8.4</v>
          </cell>
        </row>
        <row r="113">
          <cell r="A113" t="str">
            <v>Сосиски Ганноверские Бордо Весовые П/а мгс Баварушка</v>
          </cell>
          <cell r="B113" t="str">
            <v>кг</v>
          </cell>
          <cell r="G113">
            <v>0</v>
          </cell>
          <cell r="H113">
            <v>40</v>
          </cell>
          <cell r="I113" t="str">
            <v>в матрице</v>
          </cell>
          <cell r="K113">
            <v>0</v>
          </cell>
          <cell r="L113">
            <v>0</v>
          </cell>
          <cell r="Q113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3">
          <cell r="A3" t="str">
            <v>Номенклатура</v>
          </cell>
          <cell r="B3" t="str">
            <v>Ед. изм.</v>
          </cell>
          <cell r="C3" t="str">
            <v>Начальный остаток</v>
          </cell>
          <cell r="D3" t="str">
            <v>Приход</v>
          </cell>
          <cell r="E3" t="str">
            <v>Расход</v>
          </cell>
          <cell r="F3" t="str">
            <v>Конечный остаток</v>
          </cell>
          <cell r="G3" t="str">
            <v>крат</v>
          </cell>
          <cell r="H3" t="str">
            <v>сроки</v>
          </cell>
          <cell r="I3" t="str">
            <v>метка</v>
          </cell>
          <cell r="J3" t="str">
            <v>заяв</v>
          </cell>
          <cell r="K3" t="str">
            <v>разн</v>
          </cell>
          <cell r="L3" t="str">
            <v>без опта</v>
          </cell>
          <cell r="M3" t="str">
            <v>опт</v>
          </cell>
          <cell r="N3" t="str">
            <v>заказ в пути</v>
          </cell>
          <cell r="O3" t="str">
            <v>заказ в пути</v>
          </cell>
          <cell r="P3" t="str">
            <v>заказ в пути</v>
          </cell>
          <cell r="Q3" t="str">
            <v>заказ в пути</v>
          </cell>
          <cell r="R3" t="str">
            <v>ср нов</v>
          </cell>
        </row>
        <row r="4">
          <cell r="N4" t="str">
            <v>29,04,</v>
          </cell>
          <cell r="O4" t="str">
            <v>04,05,(1)</v>
          </cell>
          <cell r="P4" t="str">
            <v>04,05,(2)</v>
          </cell>
          <cell r="Q4" t="str">
            <v>04,05,(3)</v>
          </cell>
          <cell r="R4" t="str">
            <v>02,05,</v>
          </cell>
        </row>
        <row r="5">
          <cell r="E5">
            <v>44460.830999999984</v>
          </cell>
          <cell r="F5">
            <v>42907.77199999999</v>
          </cell>
          <cell r="J5">
            <v>45115.710000000006</v>
          </cell>
          <cell r="K5">
            <v>-654.87900000000116</v>
          </cell>
          <cell r="L5">
            <v>0</v>
          </cell>
          <cell r="M5">
            <v>0</v>
          </cell>
          <cell r="N5">
            <v>23031.439999999999</v>
          </cell>
          <cell r="O5">
            <v>19109.685699999995</v>
          </cell>
          <cell r="P5">
            <v>3800</v>
          </cell>
          <cell r="Q5">
            <v>3900</v>
          </cell>
          <cell r="R5">
            <v>8892.1662000000033</v>
          </cell>
        </row>
        <row r="6">
          <cell r="A6" t="str">
            <v>005  Колбаса Докторская ГОСТ, Вязанка вектор,ВЕС. ПОКОМ</v>
          </cell>
          <cell r="B6" t="str">
            <v>кг</v>
          </cell>
          <cell r="C6">
            <v>946.16600000000005</v>
          </cell>
          <cell r="D6">
            <v>1121.854</v>
          </cell>
          <cell r="E6">
            <v>1260.6030000000001</v>
          </cell>
          <cell r="F6">
            <v>338.69099999999997</v>
          </cell>
          <cell r="G6">
            <v>1</v>
          </cell>
          <cell r="H6">
            <v>50</v>
          </cell>
          <cell r="I6" t="str">
            <v>в матрице</v>
          </cell>
          <cell r="J6">
            <v>1719.4</v>
          </cell>
          <cell r="K6">
            <v>-458.79700000000003</v>
          </cell>
          <cell r="N6">
            <v>1500</v>
          </cell>
          <cell r="O6">
            <v>1338.5168000000001</v>
          </cell>
          <cell r="R6">
            <v>252.12060000000002</v>
          </cell>
        </row>
        <row r="7">
          <cell r="A7" t="str">
            <v>014  Сардельки Вязанка Стародворские, СЕМЕЙНАЯ УПАКОВКА, ВЕС, ТМ Стародворские колбасы</v>
          </cell>
          <cell r="B7" t="str">
            <v>кг</v>
          </cell>
          <cell r="C7">
            <v>41.12</v>
          </cell>
          <cell r="D7">
            <v>87.018000000000001</v>
          </cell>
          <cell r="E7">
            <v>56.67</v>
          </cell>
          <cell r="F7">
            <v>56.341000000000001</v>
          </cell>
          <cell r="G7">
            <v>1</v>
          </cell>
          <cell r="H7">
            <v>30</v>
          </cell>
          <cell r="I7" t="str">
            <v>задача Фомин</v>
          </cell>
          <cell r="J7">
            <v>51.25</v>
          </cell>
          <cell r="K7">
            <v>5.4200000000000017</v>
          </cell>
          <cell r="N7">
            <v>14.873400000000011</v>
          </cell>
          <cell r="O7">
            <v>51.752099999999977</v>
          </cell>
          <cell r="R7">
            <v>11.334</v>
          </cell>
        </row>
        <row r="8">
          <cell r="A8" t="str">
            <v>016  Сосиски Вязанка Молочные, Вязанка вискофан  ВЕС.ПОКОМ</v>
          </cell>
          <cell r="B8" t="str">
            <v>кг</v>
          </cell>
          <cell r="C8">
            <v>414.94400000000002</v>
          </cell>
          <cell r="D8">
            <v>650.19399999999996</v>
          </cell>
          <cell r="E8">
            <v>371.81400000000002</v>
          </cell>
          <cell r="F8">
            <v>565.65099999999995</v>
          </cell>
          <cell r="G8">
            <v>1</v>
          </cell>
          <cell r="H8">
            <v>45</v>
          </cell>
          <cell r="I8" t="str">
            <v>в матрице</v>
          </cell>
          <cell r="J8">
            <v>338.55</v>
          </cell>
          <cell r="K8">
            <v>33.26400000000001</v>
          </cell>
          <cell r="N8">
            <v>100</v>
          </cell>
          <cell r="O8">
            <v>25.458300000000008</v>
          </cell>
          <cell r="R8">
            <v>74.362800000000007</v>
          </cell>
        </row>
        <row r="9">
          <cell r="A9" t="str">
            <v>017  Сосиски Вязанка Сливочные, Вязанка амицел ВЕС.ПОКОМ</v>
          </cell>
          <cell r="B9" t="str">
            <v>кг</v>
          </cell>
          <cell r="C9">
            <v>608.62099999999998</v>
          </cell>
          <cell r="D9">
            <v>507.94799999999998</v>
          </cell>
          <cell r="E9">
            <v>482.92200000000003</v>
          </cell>
          <cell r="F9">
            <v>538.197</v>
          </cell>
          <cell r="G9">
            <v>1</v>
          </cell>
          <cell r="H9">
            <v>45</v>
          </cell>
          <cell r="I9" t="str">
            <v>в матрице</v>
          </cell>
          <cell r="J9">
            <v>441.8</v>
          </cell>
          <cell r="K9">
            <v>41.122000000000014</v>
          </cell>
          <cell r="N9">
            <v>130</v>
          </cell>
          <cell r="O9">
            <v>113.64579999999999</v>
          </cell>
          <cell r="R9">
            <v>96.584400000000002</v>
          </cell>
        </row>
        <row r="10">
          <cell r="A10" t="str">
            <v>018  Сосиски Рубленые, Вязанка вискофан  ВЕС.ПОКОМ</v>
          </cell>
          <cell r="B10" t="str">
            <v>кг</v>
          </cell>
          <cell r="C10">
            <v>268.27</v>
          </cell>
          <cell r="D10">
            <v>390.67599999999999</v>
          </cell>
          <cell r="E10">
            <v>233.136</v>
          </cell>
          <cell r="F10">
            <v>365.83199999999999</v>
          </cell>
          <cell r="G10">
            <v>1</v>
          </cell>
          <cell r="H10">
            <v>40</v>
          </cell>
          <cell r="I10" t="str">
            <v>в матрице</v>
          </cell>
          <cell r="J10">
            <v>230</v>
          </cell>
          <cell r="K10">
            <v>3.1359999999999957</v>
          </cell>
          <cell r="N10">
            <v>45</v>
          </cell>
          <cell r="O10">
            <v>38.14590000000004</v>
          </cell>
          <cell r="R10">
            <v>46.627200000000002</v>
          </cell>
        </row>
        <row r="11">
          <cell r="A11" t="str">
            <v>029  Сосиски Венские, Вязанка NDX МГС, 0.5кг, ПОКОМ</v>
          </cell>
          <cell r="B11" t="str">
            <v>шт</v>
          </cell>
          <cell r="C11">
            <v>15</v>
          </cell>
          <cell r="F11">
            <v>13</v>
          </cell>
          <cell r="G11">
            <v>0</v>
          </cell>
          <cell r="H11">
            <v>31</v>
          </cell>
          <cell r="I11" t="str">
            <v>не в матрице</v>
          </cell>
          <cell r="J11">
            <v>24</v>
          </cell>
          <cell r="K11">
            <v>-24</v>
          </cell>
          <cell r="R11">
            <v>0</v>
          </cell>
        </row>
        <row r="12">
          <cell r="A12" t="str">
            <v>030  Сосиски Вязанка Молочные, Вязанка вискофан МГС, 0.45кг, ПОКОМ</v>
          </cell>
          <cell r="B12" t="str">
            <v>шт</v>
          </cell>
          <cell r="C12">
            <v>308</v>
          </cell>
          <cell r="D12">
            <v>212</v>
          </cell>
          <cell r="E12">
            <v>199</v>
          </cell>
          <cell r="F12">
            <v>242</v>
          </cell>
          <cell r="G12">
            <v>0.45</v>
          </cell>
          <cell r="H12">
            <v>45</v>
          </cell>
          <cell r="I12" t="str">
            <v>в матрице</v>
          </cell>
          <cell r="J12">
            <v>199</v>
          </cell>
          <cell r="K12">
            <v>0</v>
          </cell>
          <cell r="N12">
            <v>183.3000000000001</v>
          </cell>
          <cell r="O12">
            <v>67.5</v>
          </cell>
          <cell r="R12">
            <v>39.799999999999997</v>
          </cell>
        </row>
        <row r="13">
          <cell r="A13" t="str">
            <v>032  Сосиски Вязанка Сливочные, Вязанка амицел МГС, 0.45кг, ПОКОМ</v>
          </cell>
          <cell r="B13" t="str">
            <v>шт</v>
          </cell>
          <cell r="C13">
            <v>351</v>
          </cell>
          <cell r="D13">
            <v>352</v>
          </cell>
          <cell r="E13">
            <v>247</v>
          </cell>
          <cell r="F13">
            <v>383</v>
          </cell>
          <cell r="G13">
            <v>0.45</v>
          </cell>
          <cell r="H13">
            <v>45</v>
          </cell>
          <cell r="I13" t="str">
            <v>в матрице</v>
          </cell>
          <cell r="J13">
            <v>251</v>
          </cell>
          <cell r="K13">
            <v>-4</v>
          </cell>
          <cell r="N13">
            <v>160.8000000000001</v>
          </cell>
          <cell r="O13">
            <v>20.599999999999909</v>
          </cell>
          <cell r="R13">
            <v>49.4</v>
          </cell>
        </row>
        <row r="14">
          <cell r="A14" t="str">
            <v>047  Кол Баварская, белков.обол. в термоусад. пакете 0.17 кг, ТМ Стародворье  ПОКОМ</v>
          </cell>
          <cell r="B14" t="str">
            <v>шт</v>
          </cell>
          <cell r="C14">
            <v>206</v>
          </cell>
          <cell r="D14">
            <v>2</v>
          </cell>
          <cell r="E14">
            <v>17</v>
          </cell>
          <cell r="G14">
            <v>0.17</v>
          </cell>
          <cell r="H14">
            <v>180</v>
          </cell>
          <cell r="I14" t="str">
            <v>в матрице</v>
          </cell>
          <cell r="J14">
            <v>58</v>
          </cell>
          <cell r="K14">
            <v>-41</v>
          </cell>
          <cell r="N14">
            <v>280</v>
          </cell>
          <cell r="O14">
            <v>150.5</v>
          </cell>
          <cell r="R14">
            <v>3.4</v>
          </cell>
        </row>
        <row r="15">
          <cell r="A15" t="str">
            <v>055  Колбаса вареная Филейбургская, 0,45 кг, БАВАРУШКА ПОКОМ</v>
          </cell>
          <cell r="B15" t="str">
            <v>шт</v>
          </cell>
          <cell r="C15">
            <v>113</v>
          </cell>
          <cell r="F15">
            <v>111</v>
          </cell>
          <cell r="G15">
            <v>0.45</v>
          </cell>
          <cell r="H15">
            <v>50</v>
          </cell>
          <cell r="I15" t="str">
            <v>в матрице</v>
          </cell>
          <cell r="J15">
            <v>1</v>
          </cell>
          <cell r="K15">
            <v>-1</v>
          </cell>
          <cell r="N15">
            <v>0</v>
          </cell>
          <cell r="O15">
            <v>0</v>
          </cell>
          <cell r="R15">
            <v>0</v>
          </cell>
        </row>
        <row r="16">
          <cell r="A16" t="str">
            <v>059  Колбаса Докторская по-стародворски  0.5 кг, ПОКОМ</v>
          </cell>
          <cell r="B16" t="str">
            <v>шт</v>
          </cell>
          <cell r="C16">
            <v>1</v>
          </cell>
          <cell r="F16">
            <v>1</v>
          </cell>
          <cell r="G16">
            <v>0</v>
          </cell>
          <cell r="H16">
            <v>55</v>
          </cell>
          <cell r="I16" t="str">
            <v>не в матрице</v>
          </cell>
          <cell r="K16">
            <v>0</v>
          </cell>
          <cell r="R16">
            <v>0</v>
          </cell>
        </row>
        <row r="17">
          <cell r="A17" t="str">
            <v>062  Колбаса Кракушка пряная с сальцем, 0.3кг в/у п/к, БАВАРУШКА ПОКОМ</v>
          </cell>
          <cell r="B17" t="str">
            <v>шт</v>
          </cell>
          <cell r="C17">
            <v>184</v>
          </cell>
          <cell r="D17">
            <v>132</v>
          </cell>
          <cell r="E17">
            <v>124</v>
          </cell>
          <cell r="F17">
            <v>79</v>
          </cell>
          <cell r="G17">
            <v>0.3</v>
          </cell>
          <cell r="H17">
            <v>40</v>
          </cell>
          <cell r="I17" t="str">
            <v>в матрице</v>
          </cell>
          <cell r="J17">
            <v>128</v>
          </cell>
          <cell r="K17">
            <v>-4</v>
          </cell>
          <cell r="N17">
            <v>190</v>
          </cell>
          <cell r="O17">
            <v>36.300000000000011</v>
          </cell>
          <cell r="R17">
            <v>24.8</v>
          </cell>
        </row>
        <row r="18">
          <cell r="A18" t="str">
            <v>064  Колбаса Молочная Дугушка, вектор 0,4 кг, ТМ Стародворье  ПОКОМ</v>
          </cell>
          <cell r="B18" t="str">
            <v>шт</v>
          </cell>
          <cell r="C18">
            <v>160</v>
          </cell>
          <cell r="D18">
            <v>96</v>
          </cell>
          <cell r="E18">
            <v>75</v>
          </cell>
          <cell r="F18">
            <v>84</v>
          </cell>
          <cell r="G18">
            <v>0.4</v>
          </cell>
          <cell r="H18">
            <v>50</v>
          </cell>
          <cell r="I18" t="str">
            <v>в матрице</v>
          </cell>
          <cell r="J18">
            <v>75</v>
          </cell>
          <cell r="K18">
            <v>0</v>
          </cell>
          <cell r="N18">
            <v>152.6</v>
          </cell>
          <cell r="O18">
            <v>26.400000000000009</v>
          </cell>
          <cell r="R18">
            <v>15</v>
          </cell>
        </row>
        <row r="19">
          <cell r="A19" t="str">
            <v>083  Колбаса Швейцарская 0,17 кг., ШТ., сырокопченая   ПОКОМ</v>
          </cell>
          <cell r="B19" t="str">
            <v>шт</v>
          </cell>
          <cell r="C19">
            <v>163</v>
          </cell>
          <cell r="D19">
            <v>513</v>
          </cell>
          <cell r="E19">
            <v>69</v>
          </cell>
          <cell r="F19">
            <v>444</v>
          </cell>
          <cell r="G19">
            <v>0.17</v>
          </cell>
          <cell r="H19">
            <v>120</v>
          </cell>
          <cell r="I19" t="str">
            <v>в матрице</v>
          </cell>
          <cell r="J19">
            <v>197</v>
          </cell>
          <cell r="K19">
            <v>-128</v>
          </cell>
          <cell r="N19">
            <v>300</v>
          </cell>
          <cell r="O19">
            <v>0</v>
          </cell>
          <cell r="R19">
            <v>13.8</v>
          </cell>
        </row>
        <row r="20">
          <cell r="A20" t="str">
            <v>100  Сосиски Баварушки, 0.6кг, БАВАРУШКА ПОКОМ</v>
          </cell>
          <cell r="B20" t="str">
            <v>шт</v>
          </cell>
          <cell r="C20">
            <v>12</v>
          </cell>
          <cell r="G20">
            <v>0</v>
          </cell>
          <cell r="H20">
            <v>45</v>
          </cell>
          <cell r="I20" t="str">
            <v>не в матрице</v>
          </cell>
          <cell r="K20">
            <v>0</v>
          </cell>
          <cell r="R20">
            <v>0</v>
          </cell>
        </row>
        <row r="21">
          <cell r="A21" t="str">
            <v>114  Сосиски Филейбургские с филе сочного окорока, 0,55 кг, БАВАРУШКА ПОКОМ</v>
          </cell>
          <cell r="B21" t="str">
            <v>шт</v>
          </cell>
          <cell r="C21">
            <v>47</v>
          </cell>
          <cell r="D21">
            <v>2</v>
          </cell>
          <cell r="E21">
            <v>3</v>
          </cell>
          <cell r="F21">
            <v>46</v>
          </cell>
          <cell r="G21">
            <v>0</v>
          </cell>
          <cell r="H21">
            <v>45</v>
          </cell>
          <cell r="I21" t="str">
            <v>не в матрице</v>
          </cell>
          <cell r="J21">
            <v>3</v>
          </cell>
          <cell r="K21">
            <v>0</v>
          </cell>
          <cell r="R21">
            <v>0.6</v>
          </cell>
        </row>
        <row r="22">
          <cell r="A22" t="str">
            <v>117  Колбаса Сервелат Филейбургский с ароматными пряностями, в/у 0,35 кг срез, БАВАРУШКА ПОКОМ</v>
          </cell>
          <cell r="B22" t="str">
            <v>шт</v>
          </cell>
          <cell r="C22">
            <v>71</v>
          </cell>
          <cell r="D22">
            <v>151</v>
          </cell>
          <cell r="E22">
            <v>34</v>
          </cell>
          <cell r="F22">
            <v>137</v>
          </cell>
          <cell r="G22">
            <v>0.35</v>
          </cell>
          <cell r="H22">
            <v>45</v>
          </cell>
          <cell r="I22" t="str">
            <v>в матрице</v>
          </cell>
          <cell r="J22">
            <v>135</v>
          </cell>
          <cell r="K22">
            <v>-101</v>
          </cell>
          <cell r="N22">
            <v>169.8</v>
          </cell>
          <cell r="O22">
            <v>0</v>
          </cell>
          <cell r="R22">
            <v>6.8</v>
          </cell>
        </row>
        <row r="23">
          <cell r="A23" t="str">
            <v>118  Колбаса Сервелат Филейбургский с филе сочного окорока, в/у 0,35 кг срез, БАВАРУШКА ПОКОМ</v>
          </cell>
          <cell r="B23" t="str">
            <v>шт</v>
          </cell>
          <cell r="C23">
            <v>93</v>
          </cell>
          <cell r="D23">
            <v>169</v>
          </cell>
          <cell r="E23">
            <v>154</v>
          </cell>
          <cell r="F23">
            <v>50</v>
          </cell>
          <cell r="G23">
            <v>0.35</v>
          </cell>
          <cell r="H23">
            <v>45</v>
          </cell>
          <cell r="I23" t="str">
            <v>в матрице</v>
          </cell>
          <cell r="J23">
            <v>176</v>
          </cell>
          <cell r="K23">
            <v>-22</v>
          </cell>
          <cell r="N23">
            <v>200</v>
          </cell>
          <cell r="O23">
            <v>72.100000000000023</v>
          </cell>
          <cell r="R23">
            <v>30.8</v>
          </cell>
        </row>
        <row r="24">
          <cell r="A24" t="str">
            <v>200  Ветчина Дугушка ТМ Стародворье, вектор в/у    ПОКОМ</v>
          </cell>
          <cell r="B24" t="str">
            <v>кг</v>
          </cell>
          <cell r="C24">
            <v>1225.9929999999999</v>
          </cell>
          <cell r="D24">
            <v>789.32399999999996</v>
          </cell>
          <cell r="E24">
            <v>1036.258</v>
          </cell>
          <cell r="F24">
            <v>779.04700000000003</v>
          </cell>
          <cell r="G24">
            <v>1</v>
          </cell>
          <cell r="H24">
            <v>55</v>
          </cell>
          <cell r="I24" t="str">
            <v>в матрице</v>
          </cell>
          <cell r="J24">
            <v>989.58</v>
          </cell>
          <cell r="K24">
            <v>46.677999999999997</v>
          </cell>
          <cell r="N24">
            <v>400</v>
          </cell>
          <cell r="O24">
            <v>944.6545000000001</v>
          </cell>
          <cell r="R24">
            <v>207.2516</v>
          </cell>
        </row>
        <row r="25">
          <cell r="A25" t="str">
            <v>201  Ветчина Нежная ТМ Особый рецепт, (2,5кг), ПОКОМ</v>
          </cell>
          <cell r="B25" t="str">
            <v>кг</v>
          </cell>
          <cell r="C25">
            <v>3745.9380000000001</v>
          </cell>
          <cell r="D25">
            <v>1858.425</v>
          </cell>
          <cell r="E25">
            <v>3232.2849999999999</v>
          </cell>
          <cell r="F25">
            <v>1846.87</v>
          </cell>
          <cell r="G25">
            <v>1</v>
          </cell>
          <cell r="H25">
            <v>50</v>
          </cell>
          <cell r="I25" t="str">
            <v>в матрице</v>
          </cell>
          <cell r="J25">
            <v>3237.5</v>
          </cell>
          <cell r="K25">
            <v>-5.2150000000001455</v>
          </cell>
          <cell r="N25">
            <v>1150</v>
          </cell>
          <cell r="O25">
            <v>1500</v>
          </cell>
          <cell r="P25">
            <v>1000</v>
          </cell>
          <cell r="Q25">
            <v>1000</v>
          </cell>
          <cell r="R25">
            <v>646.45699999999999</v>
          </cell>
        </row>
        <row r="26">
          <cell r="A26" t="str">
            <v>215  Колбаса Докторская ГОСТ Дугушка, ВЕС, ТМ Стародворье ПОКОМ</v>
          </cell>
          <cell r="B26" t="str">
            <v>кг</v>
          </cell>
          <cell r="C26">
            <v>22.867999999999999</v>
          </cell>
          <cell r="E26">
            <v>-0.88</v>
          </cell>
          <cell r="G26">
            <v>0</v>
          </cell>
          <cell r="H26">
            <v>55</v>
          </cell>
          <cell r="I26" t="str">
            <v>не в матрице</v>
          </cell>
          <cell r="J26">
            <v>21.4</v>
          </cell>
          <cell r="K26">
            <v>-22.279999999999998</v>
          </cell>
          <cell r="R26">
            <v>-0.17599999999999999</v>
          </cell>
        </row>
        <row r="27">
          <cell r="A27" t="str">
            <v>217  Колбаса Докторская Дугушка, ВЕС, НЕ ГОСТ, ТМ Стародворье ПОКОМ</v>
          </cell>
          <cell r="B27" t="str">
            <v>кг</v>
          </cell>
          <cell r="C27">
            <v>1994.5139999999999</v>
          </cell>
          <cell r="D27">
            <v>1684.825</v>
          </cell>
          <cell r="E27">
            <v>1987.126</v>
          </cell>
          <cell r="F27">
            <v>1374.5640000000001</v>
          </cell>
          <cell r="G27">
            <v>1</v>
          </cell>
          <cell r="H27">
            <v>55</v>
          </cell>
          <cell r="I27" t="str">
            <v>в матрице</v>
          </cell>
          <cell r="J27">
            <v>1991.8</v>
          </cell>
          <cell r="K27">
            <v>-4.6739999999999782</v>
          </cell>
          <cell r="N27">
            <v>850</v>
          </cell>
          <cell r="O27">
            <v>792.38140000000067</v>
          </cell>
          <cell r="P27">
            <v>500</v>
          </cell>
          <cell r="Q27">
            <v>500</v>
          </cell>
          <cell r="R27">
            <v>397.42520000000002</v>
          </cell>
        </row>
        <row r="28">
          <cell r="A28" t="str">
            <v>218  Колбаса Докторская оригинальная ТМ Особый рецепт БОЛЬШОЙ БАТОН, п/а ВЕС, ТМ Стародворье ПОКОМ</v>
          </cell>
          <cell r="B28" t="str">
            <v>кг</v>
          </cell>
          <cell r="C28">
            <v>572.03599999999994</v>
          </cell>
          <cell r="D28">
            <v>16.204000000000001</v>
          </cell>
          <cell r="E28">
            <v>228.983</v>
          </cell>
          <cell r="F28">
            <v>252.03899999999999</v>
          </cell>
          <cell r="G28">
            <v>1</v>
          </cell>
          <cell r="H28">
            <v>60</v>
          </cell>
          <cell r="I28" t="str">
            <v>в матрице</v>
          </cell>
          <cell r="J28">
            <v>218.8</v>
          </cell>
          <cell r="K28">
            <v>10.182999999999993</v>
          </cell>
          <cell r="N28">
            <v>0</v>
          </cell>
          <cell r="O28">
            <v>0</v>
          </cell>
          <cell r="R28">
            <v>45.796599999999998</v>
          </cell>
        </row>
        <row r="29">
          <cell r="A29" t="str">
            <v>219  Колбаса Докторская Особая ТМ Особый рецепт, ВЕС  ПОКОМ</v>
          </cell>
          <cell r="B29" t="str">
            <v>кг</v>
          </cell>
          <cell r="C29">
            <v>3990.5169999999998</v>
          </cell>
          <cell r="D29">
            <v>3034.66</v>
          </cell>
          <cell r="E29">
            <v>4726.78</v>
          </cell>
          <cell r="F29">
            <v>1396.8789999999999</v>
          </cell>
          <cell r="G29">
            <v>1</v>
          </cell>
          <cell r="H29">
            <v>60</v>
          </cell>
          <cell r="I29" t="str">
            <v>в матрице</v>
          </cell>
          <cell r="J29">
            <v>4582.3500000000004</v>
          </cell>
          <cell r="K29">
            <v>144.42999999999938</v>
          </cell>
          <cell r="N29">
            <v>1600</v>
          </cell>
          <cell r="O29">
            <v>2000</v>
          </cell>
          <cell r="P29">
            <v>500</v>
          </cell>
          <cell r="Q29">
            <v>500</v>
          </cell>
          <cell r="R29">
            <v>945.35599999999999</v>
          </cell>
        </row>
        <row r="30">
          <cell r="A30" t="str">
            <v>225  Колбаса Дугушка со шпиком, ВЕС, ТМ Стародворье   ПОКОМ</v>
          </cell>
          <cell r="B30" t="str">
            <v>кг</v>
          </cell>
          <cell r="C30">
            <v>407.55</v>
          </cell>
          <cell r="D30">
            <v>182.79900000000001</v>
          </cell>
          <cell r="E30">
            <v>282.71899999999999</v>
          </cell>
          <cell r="F30">
            <v>229.63300000000001</v>
          </cell>
          <cell r="G30">
            <v>1</v>
          </cell>
          <cell r="H30">
            <v>50</v>
          </cell>
          <cell r="I30" t="str">
            <v>в матрице</v>
          </cell>
          <cell r="J30">
            <v>266</v>
          </cell>
          <cell r="K30">
            <v>16.718999999999994</v>
          </cell>
          <cell r="N30">
            <v>73.654600000000016</v>
          </cell>
          <cell r="O30">
            <v>306.47779999999989</v>
          </cell>
          <cell r="R30">
            <v>56.543799999999997</v>
          </cell>
        </row>
        <row r="31">
          <cell r="A31" t="str">
            <v>229  Колбаса Молочная Дугушка, в/у, ВЕС, ТМ Стародворье   ПОКОМ</v>
          </cell>
          <cell r="B31" t="str">
            <v>кг</v>
          </cell>
          <cell r="C31">
            <v>1750.89</v>
          </cell>
          <cell r="D31">
            <v>918.29</v>
          </cell>
          <cell r="E31">
            <v>1654.768</v>
          </cell>
          <cell r="F31">
            <v>793.61199999999997</v>
          </cell>
          <cell r="G31">
            <v>1</v>
          </cell>
          <cell r="H31">
            <v>55</v>
          </cell>
          <cell r="I31" t="str">
            <v>в матрице</v>
          </cell>
          <cell r="J31">
            <v>1631.45</v>
          </cell>
          <cell r="K31">
            <v>23.317999999999984</v>
          </cell>
          <cell r="N31">
            <v>450</v>
          </cell>
          <cell r="O31">
            <v>1001.582</v>
          </cell>
          <cell r="P31">
            <v>500</v>
          </cell>
          <cell r="Q31">
            <v>500</v>
          </cell>
          <cell r="R31">
            <v>330.95359999999999</v>
          </cell>
        </row>
        <row r="32">
          <cell r="A32" t="str">
            <v>230  Колбаса Молочная Особая ТМ Особый рецепт, п/а, ВЕС. ПОКОМ</v>
          </cell>
          <cell r="B32" t="str">
            <v>кг</v>
          </cell>
          <cell r="C32">
            <v>3334.8580000000002</v>
          </cell>
          <cell r="D32">
            <v>2081.91</v>
          </cell>
          <cell r="E32">
            <v>2783.2739999999999</v>
          </cell>
          <cell r="F32">
            <v>2059.2460000000001</v>
          </cell>
          <cell r="G32">
            <v>1</v>
          </cell>
          <cell r="H32">
            <v>60</v>
          </cell>
          <cell r="I32" t="str">
            <v>в матрице</v>
          </cell>
          <cell r="J32">
            <v>2729.7</v>
          </cell>
          <cell r="K32">
            <v>53.574000000000069</v>
          </cell>
          <cell r="N32">
            <v>1150</v>
          </cell>
          <cell r="O32">
            <v>1000</v>
          </cell>
          <cell r="P32">
            <v>500</v>
          </cell>
          <cell r="R32">
            <v>556.65480000000002</v>
          </cell>
        </row>
        <row r="33">
          <cell r="A33" t="str">
            <v>235  Колбаса Особая ТМ Особый рецепт, ВЕС, ТМ Стародворье ПОКОМ</v>
          </cell>
          <cell r="B33" t="str">
            <v>кг</v>
          </cell>
          <cell r="C33">
            <v>2217.7150000000001</v>
          </cell>
          <cell r="D33">
            <v>1727.905</v>
          </cell>
          <cell r="E33">
            <v>2164.366</v>
          </cell>
          <cell r="F33">
            <v>1244.5260000000001</v>
          </cell>
          <cell r="G33">
            <v>1</v>
          </cell>
          <cell r="H33">
            <v>60</v>
          </cell>
          <cell r="I33" t="str">
            <v>в матрице</v>
          </cell>
          <cell r="J33">
            <v>2168</v>
          </cell>
          <cell r="K33">
            <v>-3.6340000000000146</v>
          </cell>
          <cell r="N33">
            <v>800</v>
          </cell>
          <cell r="O33">
            <v>1000</v>
          </cell>
          <cell r="Q33">
            <v>500</v>
          </cell>
          <cell r="R33">
            <v>432.8732</v>
          </cell>
        </row>
        <row r="34">
          <cell r="A34" t="str">
            <v>236  Колбаса Рубленая ЗАПЕЧ. Дугушка ТМ Стародворье, вектор, в/к    ПОКОМ</v>
          </cell>
          <cell r="B34" t="str">
            <v>кг</v>
          </cell>
          <cell r="C34">
            <v>859.495</v>
          </cell>
          <cell r="D34">
            <v>294.27499999999998</v>
          </cell>
          <cell r="E34">
            <v>655.41099999999994</v>
          </cell>
          <cell r="F34">
            <v>386.97500000000002</v>
          </cell>
          <cell r="G34">
            <v>1</v>
          </cell>
          <cell r="H34">
            <v>60</v>
          </cell>
          <cell r="I34" t="str">
            <v>в матрице</v>
          </cell>
          <cell r="J34">
            <v>621.70000000000005</v>
          </cell>
          <cell r="K34">
            <v>33.710999999999899</v>
          </cell>
          <cell r="N34">
            <v>334.21660000000003</v>
          </cell>
          <cell r="O34">
            <v>591.46529999999984</v>
          </cell>
          <cell r="R34">
            <v>131.0822</v>
          </cell>
        </row>
        <row r="35">
          <cell r="A35" t="str">
            <v>239  Колбаса Салями запеч Дугушка, оболочка вектор, ВЕС, ТМ Стародворье  ПОКОМ</v>
          </cell>
          <cell r="B35" t="str">
            <v>кг</v>
          </cell>
          <cell r="C35">
            <v>743.601</v>
          </cell>
          <cell r="D35">
            <v>615.34900000000005</v>
          </cell>
          <cell r="E35">
            <v>704.83199999999999</v>
          </cell>
          <cell r="F35">
            <v>547.15599999999995</v>
          </cell>
          <cell r="G35">
            <v>1</v>
          </cell>
          <cell r="H35">
            <v>60</v>
          </cell>
          <cell r="I35" t="str">
            <v>в матрице</v>
          </cell>
          <cell r="J35">
            <v>682.84</v>
          </cell>
          <cell r="K35">
            <v>21.991999999999962</v>
          </cell>
          <cell r="N35">
            <v>333.48879999999969</v>
          </cell>
          <cell r="O35">
            <v>498.16440000000051</v>
          </cell>
          <cell r="R35">
            <v>140.96639999999999</v>
          </cell>
        </row>
        <row r="36">
          <cell r="A36" t="str">
            <v>242  Колбаса Сервелат ЗАПЕЧ.Дугушка ТМ Стародворье, вектор, в/к     ПОКОМ</v>
          </cell>
          <cell r="B36" t="str">
            <v>кг</v>
          </cell>
          <cell r="C36">
            <v>923.91700000000003</v>
          </cell>
          <cell r="D36">
            <v>712.63800000000003</v>
          </cell>
          <cell r="E36">
            <v>794.30200000000002</v>
          </cell>
          <cell r="F36">
            <v>658.34400000000005</v>
          </cell>
          <cell r="G36">
            <v>1</v>
          </cell>
          <cell r="H36">
            <v>60</v>
          </cell>
          <cell r="I36" t="str">
            <v>в матрице</v>
          </cell>
          <cell r="J36">
            <v>757.04</v>
          </cell>
          <cell r="K36">
            <v>37.262000000000057</v>
          </cell>
          <cell r="N36">
            <v>0</v>
          </cell>
          <cell r="O36">
            <v>456.85989999999993</v>
          </cell>
          <cell r="P36">
            <v>500</v>
          </cell>
          <cell r="R36">
            <v>158.8604</v>
          </cell>
        </row>
        <row r="37">
          <cell r="A37" t="str">
            <v>243  Колбаса Сервелат Зернистый, ВЕС.  ПОКОМ</v>
          </cell>
          <cell r="B37" t="str">
            <v>кг</v>
          </cell>
          <cell r="C37">
            <v>31.515000000000001</v>
          </cell>
          <cell r="D37">
            <v>227.44499999999999</v>
          </cell>
          <cell r="E37">
            <v>102.383</v>
          </cell>
          <cell r="F37">
            <v>141.15</v>
          </cell>
          <cell r="G37">
            <v>1</v>
          </cell>
          <cell r="H37">
            <v>35</v>
          </cell>
          <cell r="I37" t="str">
            <v>в матрице</v>
          </cell>
          <cell r="J37">
            <v>149.94999999999999</v>
          </cell>
          <cell r="K37">
            <v>-47.566999999999993</v>
          </cell>
          <cell r="N37">
            <v>29.259500000000031</v>
          </cell>
          <cell r="O37">
            <v>0</v>
          </cell>
          <cell r="R37">
            <v>20.476599999999998</v>
          </cell>
        </row>
        <row r="38">
          <cell r="A38" t="str">
            <v>247  Сардельки Нежные, ВЕС.  ПОКОМ</v>
          </cell>
          <cell r="B38" t="str">
            <v>кг</v>
          </cell>
          <cell r="C38">
            <v>292.76</v>
          </cell>
          <cell r="D38">
            <v>474.66800000000001</v>
          </cell>
          <cell r="E38">
            <v>305.24599999999998</v>
          </cell>
          <cell r="F38">
            <v>403.63799999999998</v>
          </cell>
          <cell r="G38">
            <v>1</v>
          </cell>
          <cell r="H38">
            <v>30</v>
          </cell>
          <cell r="I38" t="str">
            <v>в матрице</v>
          </cell>
          <cell r="J38">
            <v>299.2</v>
          </cell>
          <cell r="K38">
            <v>6.0459999999999923</v>
          </cell>
          <cell r="N38">
            <v>90.356600000000043</v>
          </cell>
          <cell r="O38">
            <v>104.7294</v>
          </cell>
          <cell r="R38">
            <v>61.049199999999999</v>
          </cell>
        </row>
        <row r="39">
          <cell r="A39" t="str">
            <v>248  Сардельки Сочные ТМ Особый рецепт,   ПОКОМ</v>
          </cell>
          <cell r="B39" t="str">
            <v>кг</v>
          </cell>
          <cell r="C39">
            <v>272.49599999999998</v>
          </cell>
          <cell r="D39">
            <v>243.30799999999999</v>
          </cell>
          <cell r="E39">
            <v>249.69</v>
          </cell>
          <cell r="F39">
            <v>219.39400000000001</v>
          </cell>
          <cell r="G39">
            <v>1</v>
          </cell>
          <cell r="H39">
            <v>30</v>
          </cell>
          <cell r="I39" t="str">
            <v>в матрице</v>
          </cell>
          <cell r="J39">
            <v>241.8</v>
          </cell>
          <cell r="K39">
            <v>7.8899999999999864</v>
          </cell>
          <cell r="N39">
            <v>140.20060000000001</v>
          </cell>
          <cell r="O39">
            <v>184.0556</v>
          </cell>
          <cell r="R39">
            <v>49.938000000000002</v>
          </cell>
        </row>
        <row r="40">
          <cell r="A40" t="str">
            <v>250  Сардельки стародворские с говядиной в обол. NDX, ВЕС. ПОКОМ</v>
          </cell>
          <cell r="B40" t="str">
            <v>кг</v>
          </cell>
          <cell r="C40">
            <v>423.42399999999998</v>
          </cell>
          <cell r="D40">
            <v>670.452</v>
          </cell>
          <cell r="E40">
            <v>477.56900000000002</v>
          </cell>
          <cell r="F40">
            <v>479.51799999999997</v>
          </cell>
          <cell r="G40">
            <v>1</v>
          </cell>
          <cell r="H40">
            <v>30</v>
          </cell>
          <cell r="I40" t="str">
            <v>в матрице</v>
          </cell>
          <cell r="J40">
            <v>467.8</v>
          </cell>
          <cell r="K40">
            <v>9.7690000000000055</v>
          </cell>
          <cell r="N40">
            <v>383.17739999999998</v>
          </cell>
          <cell r="O40">
            <v>220.37249999999969</v>
          </cell>
          <cell r="R40">
            <v>95.513800000000003</v>
          </cell>
        </row>
        <row r="41">
          <cell r="A41" t="str">
            <v>251  Сосиски Баварские, ВЕС.  ПОКОМ</v>
          </cell>
          <cell r="B41" t="str">
            <v>кг</v>
          </cell>
          <cell r="C41">
            <v>227.559</v>
          </cell>
          <cell r="D41">
            <v>129.07</v>
          </cell>
          <cell r="E41">
            <v>164.125</v>
          </cell>
          <cell r="F41">
            <v>175.46199999999999</v>
          </cell>
          <cell r="G41">
            <v>1</v>
          </cell>
          <cell r="H41">
            <v>45</v>
          </cell>
          <cell r="I41" t="str">
            <v>в матрице</v>
          </cell>
          <cell r="J41">
            <v>161</v>
          </cell>
          <cell r="K41">
            <v>3.125</v>
          </cell>
          <cell r="N41">
            <v>0</v>
          </cell>
          <cell r="O41">
            <v>124.426</v>
          </cell>
          <cell r="R41">
            <v>32.825000000000003</v>
          </cell>
        </row>
        <row r="42">
          <cell r="A42" t="str">
            <v>253  Сосиски Ганноверские   ПОКОМ</v>
          </cell>
          <cell r="B42" t="str">
            <v>кг</v>
          </cell>
          <cell r="C42">
            <v>129.71</v>
          </cell>
          <cell r="D42">
            <v>169.649</v>
          </cell>
          <cell r="E42">
            <v>100.086</v>
          </cell>
          <cell r="F42">
            <v>193.898</v>
          </cell>
          <cell r="G42">
            <v>1</v>
          </cell>
          <cell r="H42">
            <v>40</v>
          </cell>
          <cell r="I42" t="str">
            <v>в матрице</v>
          </cell>
          <cell r="J42">
            <v>95.3</v>
          </cell>
          <cell r="K42">
            <v>4.7860000000000014</v>
          </cell>
          <cell r="N42">
            <v>0</v>
          </cell>
          <cell r="O42">
            <v>10.65340000000003</v>
          </cell>
          <cell r="R42">
            <v>20.017199999999999</v>
          </cell>
        </row>
        <row r="43">
          <cell r="A43" t="str">
            <v>255  Сосиски Молочные для завтрака ТМ Особый рецепт, п/а МГС, ВЕС, ТМ Стародворье  ПОКОМ</v>
          </cell>
          <cell r="B43" t="str">
            <v>кг</v>
          </cell>
          <cell r="C43">
            <v>1790.76</v>
          </cell>
          <cell r="D43">
            <v>1963.8050000000001</v>
          </cell>
          <cell r="E43">
            <v>1434.1569999999999</v>
          </cell>
          <cell r="F43">
            <v>2074.123</v>
          </cell>
          <cell r="G43">
            <v>1</v>
          </cell>
          <cell r="H43">
            <v>40</v>
          </cell>
          <cell r="I43" t="str">
            <v>в матрице</v>
          </cell>
          <cell r="J43">
            <v>1395.6</v>
          </cell>
          <cell r="K43">
            <v>38.557000000000016</v>
          </cell>
          <cell r="N43">
            <v>700</v>
          </cell>
          <cell r="O43">
            <v>225.86460000000031</v>
          </cell>
          <cell r="R43">
            <v>286.83139999999997</v>
          </cell>
        </row>
        <row r="44">
          <cell r="A44" t="str">
            <v>257  Сосиски Молочные оригинальные ТМ Особый рецепт, ВЕС.   ПОКОМ</v>
          </cell>
          <cell r="B44" t="str">
            <v>кг</v>
          </cell>
          <cell r="C44">
            <v>-1.4</v>
          </cell>
          <cell r="D44">
            <v>405.09100000000001</v>
          </cell>
          <cell r="E44">
            <v>102.119</v>
          </cell>
          <cell r="F44">
            <v>291.58300000000003</v>
          </cell>
          <cell r="G44">
            <v>1</v>
          </cell>
          <cell r="H44">
            <v>35</v>
          </cell>
          <cell r="I44" t="str">
            <v>в матрице</v>
          </cell>
          <cell r="J44">
            <v>150.69999999999999</v>
          </cell>
          <cell r="K44">
            <v>-48.580999999999989</v>
          </cell>
          <cell r="N44">
            <v>0</v>
          </cell>
          <cell r="O44">
            <v>0</v>
          </cell>
          <cell r="R44">
            <v>20.4238</v>
          </cell>
        </row>
        <row r="45">
          <cell r="A45" t="str">
            <v>259  Сосиски Сливочные Дугушка, ВЕС.   ПОКОМ</v>
          </cell>
          <cell r="B45" t="str">
            <v>кг</v>
          </cell>
          <cell r="C45">
            <v>82.537000000000006</v>
          </cell>
          <cell r="F45">
            <v>81.527000000000001</v>
          </cell>
          <cell r="G45">
            <v>1</v>
          </cell>
          <cell r="H45">
            <v>45</v>
          </cell>
          <cell r="I45" t="str">
            <v>в матрице</v>
          </cell>
          <cell r="J45">
            <v>77.2</v>
          </cell>
          <cell r="K45">
            <v>-77.2</v>
          </cell>
          <cell r="N45">
            <v>0</v>
          </cell>
          <cell r="O45">
            <v>0</v>
          </cell>
          <cell r="R45">
            <v>0</v>
          </cell>
        </row>
        <row r="46">
          <cell r="A46" t="str">
            <v>263  Шпикачки Стародворские, ВЕС.  ПОКОМ</v>
          </cell>
          <cell r="B46" t="str">
            <v>кг</v>
          </cell>
          <cell r="C46">
            <v>193.68799999999999</v>
          </cell>
          <cell r="D46">
            <v>336.59100000000001</v>
          </cell>
          <cell r="E46">
            <v>211.78</v>
          </cell>
          <cell r="F46">
            <v>263.55200000000002</v>
          </cell>
          <cell r="G46">
            <v>1</v>
          </cell>
          <cell r="H46">
            <v>30</v>
          </cell>
          <cell r="I46" t="str">
            <v>в матрице</v>
          </cell>
          <cell r="J46">
            <v>221.7</v>
          </cell>
          <cell r="K46">
            <v>-9.9199999999999875</v>
          </cell>
          <cell r="N46">
            <v>97.636499999999899</v>
          </cell>
          <cell r="O46">
            <v>0</v>
          </cell>
          <cell r="R46">
            <v>42.356000000000002</v>
          </cell>
        </row>
        <row r="47">
          <cell r="A47" t="str">
            <v>265  Колбаса Балыкбургская, ВЕС, ТМ Баварушка  ПОКОМ</v>
          </cell>
          <cell r="B47" t="str">
            <v>кг</v>
          </cell>
          <cell r="C47">
            <v>45.399000000000001</v>
          </cell>
          <cell r="D47">
            <v>55.085000000000001</v>
          </cell>
          <cell r="E47">
            <v>41.18</v>
          </cell>
          <cell r="F47">
            <v>45.078000000000003</v>
          </cell>
          <cell r="G47">
            <v>1</v>
          </cell>
          <cell r="H47">
            <v>45</v>
          </cell>
          <cell r="I47" t="str">
            <v>в матрице</v>
          </cell>
          <cell r="J47">
            <v>43.7</v>
          </cell>
          <cell r="K47">
            <v>-2.5200000000000031</v>
          </cell>
          <cell r="N47">
            <v>0</v>
          </cell>
          <cell r="O47">
            <v>25.104499999999991</v>
          </cell>
          <cell r="R47">
            <v>8.2360000000000007</v>
          </cell>
        </row>
        <row r="48">
          <cell r="A48" t="str">
            <v>266  Колбаса Филейбургская с сочным окороком, ВЕС, ТМ Баварушка  ПОКОМ</v>
          </cell>
          <cell r="B48" t="str">
            <v>кг</v>
          </cell>
          <cell r="C48">
            <v>181.47800000000001</v>
          </cell>
          <cell r="D48">
            <v>17.228000000000002</v>
          </cell>
          <cell r="E48">
            <v>104.93899999999999</v>
          </cell>
          <cell r="F48">
            <v>63.037999999999997</v>
          </cell>
          <cell r="G48">
            <v>1</v>
          </cell>
          <cell r="H48">
            <v>45</v>
          </cell>
          <cell r="I48" t="str">
            <v>в матрице</v>
          </cell>
          <cell r="J48">
            <v>101.4</v>
          </cell>
          <cell r="K48">
            <v>3.5389999999999873</v>
          </cell>
          <cell r="N48">
            <v>0</v>
          </cell>
          <cell r="O48">
            <v>77.614899999999992</v>
          </cell>
          <cell r="R48">
            <v>20.9878</v>
          </cell>
        </row>
        <row r="49">
          <cell r="A49" t="str">
            <v>267  Колбаса Салями Филейбургская зернистая, оболочка фиброуз, ВЕС, ТМ Баварушка  ПОКОМ</v>
          </cell>
          <cell r="B49" t="str">
            <v>кг</v>
          </cell>
          <cell r="C49">
            <v>152.58199999999999</v>
          </cell>
          <cell r="D49">
            <v>12.805999999999999</v>
          </cell>
          <cell r="E49">
            <v>112.327</v>
          </cell>
          <cell r="F49">
            <v>27.215</v>
          </cell>
          <cell r="G49">
            <v>1</v>
          </cell>
          <cell r="H49">
            <v>45</v>
          </cell>
          <cell r="I49" t="str">
            <v>в матрице</v>
          </cell>
          <cell r="J49">
            <v>103.6</v>
          </cell>
          <cell r="K49">
            <v>8.7270000000000039</v>
          </cell>
          <cell r="N49">
            <v>95.520600000000002</v>
          </cell>
          <cell r="O49">
            <v>42.308299999999967</v>
          </cell>
          <cell r="R49">
            <v>22.465399999999999</v>
          </cell>
        </row>
        <row r="50">
          <cell r="A50" t="str">
            <v>268  Сосиски Филейбургские с филе сочного окорока, ВЕС, ТМ Баварушка  ПОКОМ</v>
          </cell>
          <cell r="B50" t="str">
            <v>кг</v>
          </cell>
          <cell r="C50">
            <v>4.1289999999999996</v>
          </cell>
          <cell r="D50">
            <v>8.0000000000000002E-3</v>
          </cell>
          <cell r="E50">
            <v>-0.65100000000000002</v>
          </cell>
          <cell r="G50">
            <v>0</v>
          </cell>
          <cell r="H50">
            <v>45</v>
          </cell>
          <cell r="I50" t="str">
            <v>в матрице</v>
          </cell>
          <cell r="J50">
            <v>3.9</v>
          </cell>
          <cell r="K50">
            <v>-4.5510000000000002</v>
          </cell>
          <cell r="N50">
            <v>0</v>
          </cell>
          <cell r="R50">
            <v>-0.13020000000000001</v>
          </cell>
        </row>
        <row r="51">
          <cell r="A51" t="str">
            <v>273  Сосиски Сочинки с сочной грудинкой, МГС 0.4кг,   ПОКОМ</v>
          </cell>
          <cell r="B51" t="str">
            <v>шт</v>
          </cell>
          <cell r="C51">
            <v>2065</v>
          </cell>
          <cell r="D51">
            <v>2204</v>
          </cell>
          <cell r="E51">
            <v>1306</v>
          </cell>
          <cell r="F51">
            <v>2406</v>
          </cell>
          <cell r="G51">
            <v>0.4</v>
          </cell>
          <cell r="H51">
            <v>45</v>
          </cell>
          <cell r="I51" t="str">
            <v>в матрице</v>
          </cell>
          <cell r="J51">
            <v>1306</v>
          </cell>
          <cell r="K51">
            <v>0</v>
          </cell>
          <cell r="N51">
            <v>700</v>
          </cell>
          <cell r="O51">
            <v>46.5</v>
          </cell>
          <cell r="R51">
            <v>261.2</v>
          </cell>
        </row>
        <row r="52">
          <cell r="A52" t="str">
            <v>276  Колбаса Сливушка ТМ Вязанка в оболочке полиамид 0,45 кг  ПОКОМ</v>
          </cell>
          <cell r="B52" t="str">
            <v>шт</v>
          </cell>
          <cell r="C52">
            <v>234.56200000000001</v>
          </cell>
          <cell r="D52">
            <v>281.43799999999999</v>
          </cell>
          <cell r="E52">
            <v>238</v>
          </cell>
          <cell r="F52">
            <v>275</v>
          </cell>
          <cell r="G52">
            <v>0.45</v>
          </cell>
          <cell r="H52">
            <v>50</v>
          </cell>
          <cell r="I52" t="str">
            <v>в матрице</v>
          </cell>
          <cell r="J52">
            <v>241</v>
          </cell>
          <cell r="K52">
            <v>-3</v>
          </cell>
          <cell r="N52">
            <v>63.899999999999977</v>
          </cell>
          <cell r="O52">
            <v>151.69999999999999</v>
          </cell>
          <cell r="R52">
            <v>47.6</v>
          </cell>
        </row>
        <row r="53">
          <cell r="A53" t="str">
            <v>283  Сосиски Сочинки, ВЕС, ТМ Стародворье ПОКОМ</v>
          </cell>
          <cell r="B53" t="str">
            <v>кг</v>
          </cell>
          <cell r="C53">
            <v>935.78</v>
          </cell>
          <cell r="D53">
            <v>1213.854</v>
          </cell>
          <cell r="E53">
            <v>1003.664</v>
          </cell>
          <cell r="F53">
            <v>822.76499999999999</v>
          </cell>
          <cell r="G53">
            <v>1</v>
          </cell>
          <cell r="H53">
            <v>45</v>
          </cell>
          <cell r="I53" t="str">
            <v>в матрице</v>
          </cell>
          <cell r="J53">
            <v>935.5</v>
          </cell>
          <cell r="K53">
            <v>68.163999999999987</v>
          </cell>
          <cell r="N53">
            <v>0</v>
          </cell>
          <cell r="O53">
            <v>593.40149999999994</v>
          </cell>
          <cell r="Q53">
            <v>500</v>
          </cell>
          <cell r="R53">
            <v>200.7328</v>
          </cell>
        </row>
        <row r="54">
          <cell r="A54" t="str">
            <v>296  Колбаса Мясорубская с рубленой грудинкой 0,35кг срез ТМ Стародворье  ПОКОМ</v>
          </cell>
          <cell r="B54" t="str">
            <v>шт</v>
          </cell>
          <cell r="C54">
            <v>650</v>
          </cell>
          <cell r="D54">
            <v>585</v>
          </cell>
          <cell r="E54">
            <v>558</v>
          </cell>
          <cell r="F54">
            <v>387</v>
          </cell>
          <cell r="G54">
            <v>0.35</v>
          </cell>
          <cell r="H54">
            <v>40</v>
          </cell>
          <cell r="I54" t="str">
            <v>в матрице</v>
          </cell>
          <cell r="J54">
            <v>578</v>
          </cell>
          <cell r="K54">
            <v>-20</v>
          </cell>
          <cell r="N54">
            <v>509.39999999999992</v>
          </cell>
          <cell r="O54">
            <v>384.80000000000018</v>
          </cell>
          <cell r="R54">
            <v>111.6</v>
          </cell>
        </row>
        <row r="55">
          <cell r="A55" t="str">
            <v>297  Колбаса Мясорубская с рубленой грудинкой ВЕС ТМ Стародворье  ПОКОМ</v>
          </cell>
          <cell r="B55" t="str">
            <v>кг</v>
          </cell>
          <cell r="C55">
            <v>238.94300000000001</v>
          </cell>
          <cell r="D55">
            <v>460.59899999999999</v>
          </cell>
          <cell r="E55">
            <v>377.71800000000002</v>
          </cell>
          <cell r="F55">
            <v>291.73099999999999</v>
          </cell>
          <cell r="G55">
            <v>1</v>
          </cell>
          <cell r="H55">
            <v>40</v>
          </cell>
          <cell r="I55" t="str">
            <v>в матрице</v>
          </cell>
          <cell r="J55">
            <v>369.5</v>
          </cell>
          <cell r="K55">
            <v>8.2180000000000177</v>
          </cell>
          <cell r="N55">
            <v>123.6076000000001</v>
          </cell>
          <cell r="O55">
            <v>322.30449999999979</v>
          </cell>
          <cell r="R55">
            <v>75.543599999999998</v>
          </cell>
        </row>
        <row r="56">
          <cell r="A56" t="str">
            <v>301  Сосиски Сочинки по-баварски с сыром,  0.4кг, ТМ Стародворье  ПОКОМ</v>
          </cell>
          <cell r="B56" t="str">
            <v>шт</v>
          </cell>
          <cell r="C56">
            <v>1278</v>
          </cell>
          <cell r="D56">
            <v>1614</v>
          </cell>
          <cell r="E56">
            <v>743</v>
          </cell>
          <cell r="F56">
            <v>1461</v>
          </cell>
          <cell r="G56">
            <v>0.4</v>
          </cell>
          <cell r="H56">
            <v>40</v>
          </cell>
          <cell r="I56" t="str">
            <v>в матрице</v>
          </cell>
          <cell r="J56">
            <v>746</v>
          </cell>
          <cell r="K56">
            <v>-3</v>
          </cell>
          <cell r="N56">
            <v>800</v>
          </cell>
          <cell r="O56">
            <v>267.29999999999973</v>
          </cell>
          <cell r="R56">
            <v>148.6</v>
          </cell>
        </row>
        <row r="57">
          <cell r="A57" t="str">
            <v>302  Сосиски Сочинки по-баварски,  0.4кг, ТМ Стародворье  ПОКОМ</v>
          </cell>
          <cell r="B57" t="str">
            <v>шт</v>
          </cell>
          <cell r="C57">
            <v>908</v>
          </cell>
          <cell r="D57">
            <v>1404</v>
          </cell>
          <cell r="E57">
            <v>596</v>
          </cell>
          <cell r="F57">
            <v>1330</v>
          </cell>
          <cell r="G57">
            <v>0.4</v>
          </cell>
          <cell r="H57">
            <v>45</v>
          </cell>
          <cell r="I57" t="str">
            <v>в матрице</v>
          </cell>
          <cell r="J57">
            <v>614</v>
          </cell>
          <cell r="K57">
            <v>-18</v>
          </cell>
          <cell r="N57">
            <v>327.29999999999973</v>
          </cell>
          <cell r="O57">
            <v>0</v>
          </cell>
          <cell r="R57">
            <v>119.2</v>
          </cell>
        </row>
        <row r="58">
          <cell r="A58" t="str">
            <v>309  Сосиски Сочинки с сыром 0,4 кг ТМ Стародворье  ПОКОМ</v>
          </cell>
          <cell r="B58" t="str">
            <v>шт</v>
          </cell>
          <cell r="C58">
            <v>635</v>
          </cell>
          <cell r="D58">
            <v>1140</v>
          </cell>
          <cell r="E58">
            <v>656</v>
          </cell>
          <cell r="F58">
            <v>949</v>
          </cell>
          <cell r="G58">
            <v>0.4</v>
          </cell>
          <cell r="H58">
            <v>40</v>
          </cell>
          <cell r="I58" t="str">
            <v>в матрице</v>
          </cell>
          <cell r="J58">
            <v>660</v>
          </cell>
          <cell r="K58">
            <v>-4</v>
          </cell>
          <cell r="N58">
            <v>355.39999999999992</v>
          </cell>
          <cell r="O58">
            <v>37.200000000000053</v>
          </cell>
          <cell r="R58">
            <v>131.19999999999999</v>
          </cell>
        </row>
        <row r="59">
          <cell r="A59" t="str">
            <v>312  Ветчина Филейская ТМ Вязанка ТС Столичная ВЕС  ПОКОМ</v>
          </cell>
          <cell r="B59" t="str">
            <v>кг</v>
          </cell>
          <cell r="C59">
            <v>467.61200000000002</v>
          </cell>
          <cell r="D59">
            <v>1222.08</v>
          </cell>
          <cell r="E59">
            <v>635.31299999999999</v>
          </cell>
          <cell r="F59">
            <v>840.226</v>
          </cell>
          <cell r="G59">
            <v>1</v>
          </cell>
          <cell r="H59">
            <v>50</v>
          </cell>
          <cell r="I59" t="str">
            <v>в матрице</v>
          </cell>
          <cell r="J59">
            <v>629.95000000000005</v>
          </cell>
          <cell r="K59">
            <v>5.3629999999999427</v>
          </cell>
          <cell r="N59">
            <v>416.81949999999989</v>
          </cell>
          <cell r="O59">
            <v>0</v>
          </cell>
          <cell r="R59">
            <v>127.0626</v>
          </cell>
        </row>
        <row r="60">
          <cell r="A60" t="str">
            <v>313 Колбаса вареная Молокуша ТМ Вязанка в оболочке полиамид. ВЕС  ПОКОМ</v>
          </cell>
          <cell r="B60" t="str">
            <v>кг</v>
          </cell>
          <cell r="C60">
            <v>702.76700000000005</v>
          </cell>
          <cell r="D60">
            <v>832.35400000000004</v>
          </cell>
          <cell r="E60">
            <v>706.93200000000002</v>
          </cell>
          <cell r="F60">
            <v>604.60799999999995</v>
          </cell>
          <cell r="G60">
            <v>1</v>
          </cell>
          <cell r="H60">
            <v>50</v>
          </cell>
          <cell r="I60" t="str">
            <v>в матрице</v>
          </cell>
          <cell r="J60">
            <v>685.25</v>
          </cell>
          <cell r="K60">
            <v>21.682000000000016</v>
          </cell>
          <cell r="N60">
            <v>454.07819999999992</v>
          </cell>
          <cell r="O60">
            <v>389.16720000000009</v>
          </cell>
          <cell r="R60">
            <v>141.38640000000001</v>
          </cell>
        </row>
        <row r="61">
          <cell r="A61" t="str">
            <v>314 Колбаса вареная Филейская ТМ Вязанка ТС Классическая в оболочке полиамид.  ПОКОМ</v>
          </cell>
          <cell r="B61" t="str">
            <v>кг</v>
          </cell>
          <cell r="C61">
            <v>448.95400000000001</v>
          </cell>
          <cell r="D61">
            <v>526.46</v>
          </cell>
          <cell r="E61">
            <v>520.52499999999998</v>
          </cell>
          <cell r="F61">
            <v>268.18799999999999</v>
          </cell>
          <cell r="G61">
            <v>1</v>
          </cell>
          <cell r="H61">
            <v>55</v>
          </cell>
          <cell r="I61" t="str">
            <v>в матрице</v>
          </cell>
          <cell r="J61">
            <v>541.70000000000005</v>
          </cell>
          <cell r="K61">
            <v>-21.175000000000068</v>
          </cell>
          <cell r="N61">
            <v>398.40760000000012</v>
          </cell>
          <cell r="O61">
            <v>341.05200000000002</v>
          </cell>
          <cell r="R61">
            <v>104.10499999999999</v>
          </cell>
        </row>
        <row r="62">
          <cell r="A62" t="str">
            <v>316 Колбаса варенокоиз мяса птицы Сервелат Пражский ТМ Зареченские ТС Зареченские  ПОКОМ</v>
          </cell>
          <cell r="B62" t="str">
            <v>кг</v>
          </cell>
          <cell r="D62">
            <v>101.078</v>
          </cell>
          <cell r="E62">
            <v>101.083</v>
          </cell>
          <cell r="F62">
            <v>-5.0000000000000001E-3</v>
          </cell>
          <cell r="G62">
            <v>1</v>
          </cell>
          <cell r="H62">
            <v>40</v>
          </cell>
          <cell r="I62" t="str">
            <v>в матрице</v>
          </cell>
          <cell r="J62">
            <v>96.3</v>
          </cell>
          <cell r="K62">
            <v>4.7830000000000013</v>
          </cell>
          <cell r="N62">
            <v>0</v>
          </cell>
          <cell r="O62">
            <v>150</v>
          </cell>
          <cell r="R62">
            <v>20.2166</v>
          </cell>
        </row>
        <row r="63">
          <cell r="A63" t="str">
            <v>317 Колбаса Сервелат Рижский ТМ Зареченские ТС Зареченские  фиброуз в вакуумной у  ПОКОМ</v>
          </cell>
          <cell r="B63" t="str">
            <v>кг</v>
          </cell>
          <cell r="D63">
            <v>103.13500000000001</v>
          </cell>
          <cell r="E63">
            <v>100.27800000000001</v>
          </cell>
          <cell r="F63">
            <v>2.8570000000000002</v>
          </cell>
          <cell r="G63">
            <v>1</v>
          </cell>
          <cell r="H63">
            <v>40</v>
          </cell>
          <cell r="I63" t="str">
            <v>в матрице</v>
          </cell>
          <cell r="J63">
            <v>97.7</v>
          </cell>
          <cell r="K63">
            <v>2.578000000000003</v>
          </cell>
          <cell r="N63">
            <v>0</v>
          </cell>
          <cell r="O63">
            <v>150</v>
          </cell>
          <cell r="R63">
            <v>20.055600000000002</v>
          </cell>
        </row>
        <row r="64">
          <cell r="A64" t="str">
            <v>318 Сосиски Датские ТМ Зареченские колбасы ТС Зареченские п полиамид в модифициров  ПОКОМ</v>
          </cell>
          <cell r="B64" t="str">
            <v>кг</v>
          </cell>
          <cell r="G64">
            <v>1</v>
          </cell>
          <cell r="H64">
            <v>40</v>
          </cell>
          <cell r="I64" t="str">
            <v>в матрице</v>
          </cell>
          <cell r="K64">
            <v>0</v>
          </cell>
          <cell r="O64">
            <v>50</v>
          </cell>
          <cell r="R64">
            <v>0</v>
          </cell>
        </row>
        <row r="65">
          <cell r="A65" t="str">
            <v>320  Сосиски Сочинки с сочным окороком 0,4 кг ТМ Стародворье  ПОКОМ</v>
          </cell>
          <cell r="B65" t="str">
            <v>шт</v>
          </cell>
          <cell r="C65">
            <v>2086</v>
          </cell>
          <cell r="D65">
            <v>2094</v>
          </cell>
          <cell r="E65">
            <v>1246</v>
          </cell>
          <cell r="F65">
            <v>2046</v>
          </cell>
          <cell r="G65">
            <v>0.4</v>
          </cell>
          <cell r="H65">
            <v>45</v>
          </cell>
          <cell r="I65" t="str">
            <v>в матрице</v>
          </cell>
          <cell r="J65">
            <v>1239</v>
          </cell>
          <cell r="K65">
            <v>7</v>
          </cell>
          <cell r="N65">
            <v>1250</v>
          </cell>
          <cell r="O65">
            <v>451.90000000000009</v>
          </cell>
          <cell r="R65">
            <v>249.2</v>
          </cell>
        </row>
        <row r="66">
          <cell r="A66" t="str">
            <v>322 Сосиски Сочинки с сыром ТМ Стародворье в оболочке  ПОКОМ</v>
          </cell>
          <cell r="B66" t="str">
            <v>кг</v>
          </cell>
          <cell r="C66">
            <v>66.849999999999994</v>
          </cell>
          <cell r="D66">
            <v>530.81799999999998</v>
          </cell>
          <cell r="E66">
            <v>233.94300000000001</v>
          </cell>
          <cell r="F66">
            <v>300.13600000000002</v>
          </cell>
          <cell r="G66">
            <v>1</v>
          </cell>
          <cell r="H66">
            <v>40</v>
          </cell>
          <cell r="I66" t="str">
            <v>в матрице</v>
          </cell>
          <cell r="J66">
            <v>313.5</v>
          </cell>
          <cell r="K66">
            <v>-79.556999999999988</v>
          </cell>
          <cell r="N66">
            <v>0</v>
          </cell>
          <cell r="O66">
            <v>112.75230000000001</v>
          </cell>
          <cell r="R66">
            <v>46.788600000000002</v>
          </cell>
        </row>
        <row r="67">
          <cell r="A67" t="str">
            <v>325 Колбаса Сервелат Мясорубский ТМ Стародворье с мелкорубленным окороком 0,35 кг  ПОКОМ</v>
          </cell>
          <cell r="B67" t="str">
            <v>шт</v>
          </cell>
          <cell r="C67">
            <v>1039</v>
          </cell>
          <cell r="D67">
            <v>1191</v>
          </cell>
          <cell r="E67">
            <v>797</v>
          </cell>
          <cell r="F67">
            <v>723</v>
          </cell>
          <cell r="G67">
            <v>0.35</v>
          </cell>
          <cell r="H67">
            <v>40</v>
          </cell>
          <cell r="I67" t="str">
            <v>в матрице</v>
          </cell>
          <cell r="J67">
            <v>819</v>
          </cell>
          <cell r="K67">
            <v>-22</v>
          </cell>
          <cell r="N67">
            <v>1188.2</v>
          </cell>
          <cell r="O67">
            <v>545.29999999999995</v>
          </cell>
          <cell r="R67">
            <v>159.4</v>
          </cell>
        </row>
        <row r="68">
          <cell r="A68" t="str">
            <v>339  Колбаса вареная Филейская ТМ Вязанка ТС Классическая, 0,40 кг.  ПОКОМ</v>
          </cell>
          <cell r="B68" t="str">
            <v>шт</v>
          </cell>
          <cell r="C68">
            <v>267.2</v>
          </cell>
          <cell r="D68">
            <v>437.8</v>
          </cell>
          <cell r="E68">
            <v>214</v>
          </cell>
          <cell r="F68">
            <v>305</v>
          </cell>
          <cell r="G68">
            <v>0.4</v>
          </cell>
          <cell r="H68">
            <v>50</v>
          </cell>
          <cell r="I68" t="str">
            <v>в матрице</v>
          </cell>
          <cell r="J68">
            <v>211</v>
          </cell>
          <cell r="K68">
            <v>3</v>
          </cell>
          <cell r="N68">
            <v>355.44000000000011</v>
          </cell>
          <cell r="O68">
            <v>0</v>
          </cell>
          <cell r="R68">
            <v>42.8</v>
          </cell>
        </row>
        <row r="69">
          <cell r="A69" t="str">
            <v>350 Сосиски Молокуши миникушай ТМ Вязанка в оболочке амицел в модифиц газовой среде 0,45 кг  Поком</v>
          </cell>
          <cell r="B69" t="str">
            <v>шт</v>
          </cell>
          <cell r="C69">
            <v>383</v>
          </cell>
          <cell r="D69">
            <v>324</v>
          </cell>
          <cell r="E69">
            <v>277</v>
          </cell>
          <cell r="F69">
            <v>344</v>
          </cell>
          <cell r="G69">
            <v>0.45</v>
          </cell>
          <cell r="H69">
            <v>45</v>
          </cell>
          <cell r="I69" t="str">
            <v>в матрице</v>
          </cell>
          <cell r="J69">
            <v>276</v>
          </cell>
          <cell r="K69">
            <v>1</v>
          </cell>
          <cell r="N69">
            <v>177.40000000000009</v>
          </cell>
          <cell r="O69">
            <v>118.8</v>
          </cell>
          <cell r="R69">
            <v>55.4</v>
          </cell>
        </row>
        <row r="70">
          <cell r="A70" t="str">
            <v>352  Сардельки Сочинки с сыром 0,4 кг ТМ Стародворье   ПОКОМ</v>
          </cell>
          <cell r="B70" t="str">
            <v>шт</v>
          </cell>
          <cell r="C70">
            <v>238</v>
          </cell>
          <cell r="D70">
            <v>445</v>
          </cell>
          <cell r="E70">
            <v>214</v>
          </cell>
          <cell r="F70">
            <v>443</v>
          </cell>
          <cell r="G70">
            <v>0.4</v>
          </cell>
          <cell r="H70">
            <v>40</v>
          </cell>
          <cell r="I70" t="str">
            <v>в матрице</v>
          </cell>
          <cell r="J70">
            <v>217</v>
          </cell>
          <cell r="K70">
            <v>-3</v>
          </cell>
          <cell r="N70">
            <v>78.499999999999943</v>
          </cell>
          <cell r="O70">
            <v>0</v>
          </cell>
          <cell r="R70">
            <v>42.8</v>
          </cell>
        </row>
        <row r="71">
          <cell r="A71" t="str">
            <v>358 Колбаса Сервелат Мясорубский ТМ Стародворье с мелкорубленным окороком в вак упак  ПОКОМ</v>
          </cell>
          <cell r="B71" t="str">
            <v>кг</v>
          </cell>
          <cell r="C71">
            <v>210.50800000000001</v>
          </cell>
          <cell r="D71">
            <v>579.66399999999999</v>
          </cell>
          <cell r="E71">
            <v>311.62799999999999</v>
          </cell>
          <cell r="F71">
            <v>381.61099999999999</v>
          </cell>
          <cell r="G71">
            <v>1</v>
          </cell>
          <cell r="H71">
            <v>40</v>
          </cell>
          <cell r="I71" t="str">
            <v>в матрице</v>
          </cell>
          <cell r="J71">
            <v>441.55</v>
          </cell>
          <cell r="K71">
            <v>-129.92200000000003</v>
          </cell>
          <cell r="N71">
            <v>321.77120000000002</v>
          </cell>
          <cell r="O71">
            <v>0</v>
          </cell>
          <cell r="R71">
            <v>62.325599999999994</v>
          </cell>
        </row>
        <row r="72">
          <cell r="A72" t="str">
            <v>363 Сардельки Филейские Вязанка ТМ Вязанка в обол NDX  ПОКОМ</v>
          </cell>
          <cell r="B72" t="str">
            <v>кг</v>
          </cell>
          <cell r="C72">
            <v>184.61</v>
          </cell>
          <cell r="D72">
            <v>273.06200000000001</v>
          </cell>
          <cell r="E72">
            <v>171.49199999999999</v>
          </cell>
          <cell r="F72">
            <v>194.864</v>
          </cell>
          <cell r="G72">
            <v>1</v>
          </cell>
          <cell r="H72">
            <v>30</v>
          </cell>
          <cell r="I72" t="str">
            <v>в матрице</v>
          </cell>
          <cell r="J72">
            <v>186.35</v>
          </cell>
          <cell r="K72">
            <v>-14.858000000000004</v>
          </cell>
          <cell r="N72">
            <v>83.915700000000058</v>
          </cell>
          <cell r="O72">
            <v>103.59059999999999</v>
          </cell>
          <cell r="R72">
            <v>34.298400000000001</v>
          </cell>
        </row>
        <row r="73">
          <cell r="A73" t="str">
            <v>367 Вареные колбасы Молокуша Вязанка Фикс.вес 0,45 п/а Вязанка  ПОКОМ</v>
          </cell>
          <cell r="B73" t="str">
            <v>шт</v>
          </cell>
          <cell r="C73">
            <v>275</v>
          </cell>
          <cell r="D73">
            <v>761</v>
          </cell>
          <cell r="E73">
            <v>247</v>
          </cell>
          <cell r="F73">
            <v>566</v>
          </cell>
          <cell r="G73">
            <v>0.45</v>
          </cell>
          <cell r="H73">
            <v>50</v>
          </cell>
          <cell r="I73" t="str">
            <v>в матрице</v>
          </cell>
          <cell r="J73">
            <v>263</v>
          </cell>
          <cell r="K73">
            <v>-16</v>
          </cell>
          <cell r="N73">
            <v>212.1999999999999</v>
          </cell>
          <cell r="O73">
            <v>0</v>
          </cell>
          <cell r="R73">
            <v>49.4</v>
          </cell>
        </row>
        <row r="74">
          <cell r="A74" t="str">
            <v>369 Колбаса Сливушка ТМ Вязанка в оболочке полиамид вес.  ПОКОМ</v>
          </cell>
          <cell r="B74" t="str">
            <v>кг</v>
          </cell>
          <cell r="C74">
            <v>666.05200000000002</v>
          </cell>
          <cell r="D74">
            <v>1289.7190000000001</v>
          </cell>
          <cell r="E74">
            <v>933.45</v>
          </cell>
          <cell r="F74">
            <v>809.64300000000003</v>
          </cell>
          <cell r="G74">
            <v>1</v>
          </cell>
          <cell r="H74">
            <v>50</v>
          </cell>
          <cell r="I74" t="str">
            <v>в матрице</v>
          </cell>
          <cell r="J74">
            <v>883.2</v>
          </cell>
          <cell r="K74">
            <v>50.25</v>
          </cell>
          <cell r="N74">
            <v>400</v>
          </cell>
          <cell r="O74">
            <v>395.05229999999989</v>
          </cell>
          <cell r="P74">
            <v>300</v>
          </cell>
          <cell r="R74">
            <v>186.69</v>
          </cell>
        </row>
        <row r="75">
          <cell r="A75" t="str">
            <v>370 Ветчина Сливушка с индейкой ТМ Вязанка в оболочке полиамид.</v>
          </cell>
          <cell r="B75" t="str">
            <v>кг</v>
          </cell>
          <cell r="C75">
            <v>165.25800000000001</v>
          </cell>
          <cell r="D75">
            <v>65.346000000000004</v>
          </cell>
          <cell r="E75">
            <v>102.655</v>
          </cell>
          <cell r="F75">
            <v>107.723</v>
          </cell>
          <cell r="G75">
            <v>1</v>
          </cell>
          <cell r="H75">
            <v>50</v>
          </cell>
          <cell r="I75" t="str">
            <v>в матрице</v>
          </cell>
          <cell r="J75">
            <v>97.9</v>
          </cell>
          <cell r="K75">
            <v>4.7549999999999955</v>
          </cell>
          <cell r="N75">
            <v>0</v>
          </cell>
          <cell r="O75">
            <v>60.904899999999998</v>
          </cell>
          <cell r="R75">
            <v>20.530999999999999</v>
          </cell>
        </row>
        <row r="76">
          <cell r="A76" t="str">
            <v>371  Сосиски Сочинки Молочные 0,4 кг ТМ Стародворье  ПОКОМ</v>
          </cell>
          <cell r="B76" t="str">
            <v>шт</v>
          </cell>
          <cell r="C76">
            <v>1117</v>
          </cell>
          <cell r="D76">
            <v>1364</v>
          </cell>
          <cell r="E76">
            <v>943</v>
          </cell>
          <cell r="F76">
            <v>1420</v>
          </cell>
          <cell r="G76">
            <v>0.4</v>
          </cell>
          <cell r="H76">
            <v>40</v>
          </cell>
          <cell r="I76" t="str">
            <v>в матрице</v>
          </cell>
          <cell r="J76">
            <v>954</v>
          </cell>
          <cell r="K76">
            <v>-11</v>
          </cell>
          <cell r="N76">
            <v>435.40000000000049</v>
          </cell>
          <cell r="O76">
            <v>0</v>
          </cell>
          <cell r="R76">
            <v>188.6</v>
          </cell>
        </row>
        <row r="77">
          <cell r="A77" t="str">
            <v>372  Сосиски Сочинки Сливочные 0,4 кг ТМ Стародворье  ПОКОМ</v>
          </cell>
          <cell r="B77" t="str">
            <v>шт</v>
          </cell>
          <cell r="C77">
            <v>932</v>
          </cell>
          <cell r="D77">
            <v>1314</v>
          </cell>
          <cell r="E77">
            <v>872</v>
          </cell>
          <cell r="F77">
            <v>1201</v>
          </cell>
          <cell r="G77">
            <v>0.4</v>
          </cell>
          <cell r="H77">
            <v>40</v>
          </cell>
          <cell r="I77" t="str">
            <v>в матрице</v>
          </cell>
          <cell r="J77">
            <v>881</v>
          </cell>
          <cell r="K77">
            <v>-9</v>
          </cell>
          <cell r="N77">
            <v>413.19999999999982</v>
          </cell>
          <cell r="O77">
            <v>134.30000000000021</v>
          </cell>
          <cell r="R77">
            <v>174.4</v>
          </cell>
        </row>
        <row r="78">
          <cell r="A78" t="str">
            <v>373 Ветчины «Филейская» Фикс.вес 0,45 Вектор ТМ «Вязанка»  Поком</v>
          </cell>
          <cell r="B78" t="str">
            <v>шт</v>
          </cell>
          <cell r="C78">
            <v>13</v>
          </cell>
          <cell r="E78">
            <v>1</v>
          </cell>
          <cell r="F78">
            <v>11</v>
          </cell>
          <cell r="G78">
            <v>0.45</v>
          </cell>
          <cell r="H78">
            <v>50</v>
          </cell>
          <cell r="I78" t="str">
            <v>в матрице</v>
          </cell>
          <cell r="J78">
            <v>1</v>
          </cell>
          <cell r="K78">
            <v>0</v>
          </cell>
          <cell r="N78">
            <v>0</v>
          </cell>
          <cell r="O78">
            <v>0</v>
          </cell>
          <cell r="R78">
            <v>0.2</v>
          </cell>
        </row>
        <row r="79">
          <cell r="A79" t="str">
            <v>376  Сардельки Сочинки с сочным окороком ТМ Стародворье полиамид мгс ф/в 0,4 кг СК3</v>
          </cell>
          <cell r="B79" t="str">
            <v>шт</v>
          </cell>
          <cell r="C79">
            <v>198</v>
          </cell>
          <cell r="D79">
            <v>527</v>
          </cell>
          <cell r="E79">
            <v>108</v>
          </cell>
          <cell r="F79">
            <v>407</v>
          </cell>
          <cell r="G79">
            <v>0</v>
          </cell>
          <cell r="H79">
            <v>40</v>
          </cell>
          <cell r="I79" t="str">
            <v>не в матрице</v>
          </cell>
          <cell r="J79">
            <v>127</v>
          </cell>
          <cell r="K79">
            <v>-19</v>
          </cell>
          <cell r="R79">
            <v>21.6</v>
          </cell>
        </row>
        <row r="80">
          <cell r="A80" t="str">
            <v>381  Сардельки Сочинки 0,4кг ТМ Стародворье  ПОКОМ</v>
          </cell>
          <cell r="B80" t="str">
            <v>шт</v>
          </cell>
          <cell r="E80">
            <v>108</v>
          </cell>
          <cell r="F80">
            <v>407</v>
          </cell>
          <cell r="G80">
            <v>0.4</v>
          </cell>
          <cell r="H80">
            <v>40</v>
          </cell>
          <cell r="I80" t="str">
            <v>в матрице</v>
          </cell>
          <cell r="K80">
            <v>108</v>
          </cell>
          <cell r="N80">
            <v>302.49999999999989</v>
          </cell>
          <cell r="O80">
            <v>0</v>
          </cell>
          <cell r="R80">
            <v>21.6</v>
          </cell>
        </row>
        <row r="81">
          <cell r="A81" t="str">
            <v>383 Колбаса Сочинка по-европейски с сочной грудиной ТМ Стародворье в оболочке фиброуз в ва  Поком</v>
          </cell>
          <cell r="B81" t="str">
            <v>кг</v>
          </cell>
          <cell r="C81">
            <v>504.00700000000001</v>
          </cell>
          <cell r="D81">
            <v>899.84299999999996</v>
          </cell>
          <cell r="E81">
            <v>840.53399999999999</v>
          </cell>
          <cell r="F81">
            <v>480.55500000000001</v>
          </cell>
          <cell r="G81">
            <v>1</v>
          </cell>
          <cell r="H81">
            <v>40</v>
          </cell>
          <cell r="I81" t="str">
            <v>в матрице</v>
          </cell>
          <cell r="J81">
            <v>820.75</v>
          </cell>
          <cell r="K81">
            <v>19.783999999999992</v>
          </cell>
          <cell r="N81">
            <v>106.0083999999998</v>
          </cell>
          <cell r="O81">
            <v>492.33970000000039</v>
          </cell>
          <cell r="Q81">
            <v>400</v>
          </cell>
          <cell r="R81">
            <v>168.10679999999999</v>
          </cell>
        </row>
        <row r="82">
          <cell r="A82" t="str">
            <v>384  Колбаса Сочинка по-фински с сочным окороком ТМ Стародворье в оболочке фиброуз в ва  Поком</v>
          </cell>
          <cell r="B82" t="str">
            <v>кг</v>
          </cell>
          <cell r="C82">
            <v>299.96199999999999</v>
          </cell>
          <cell r="D82">
            <v>699.32500000000005</v>
          </cell>
          <cell r="E82">
            <v>527.03499999999997</v>
          </cell>
          <cell r="F82">
            <v>352.08199999999999</v>
          </cell>
          <cell r="G82">
            <v>1</v>
          </cell>
          <cell r="H82">
            <v>40</v>
          </cell>
          <cell r="I82" t="str">
            <v>в матрице</v>
          </cell>
          <cell r="J82">
            <v>512.04999999999995</v>
          </cell>
          <cell r="K82">
            <v>14.985000000000014</v>
          </cell>
          <cell r="N82">
            <v>249.91890000000001</v>
          </cell>
          <cell r="O82">
            <v>350.08729999999991</v>
          </cell>
          <cell r="R82">
            <v>105.407</v>
          </cell>
        </row>
        <row r="83">
          <cell r="A83" t="str">
            <v>391 Вареные колбасы «Докторская ГОСТ» Фикс.вес 0,37 п/а ТМ «Вязанка»  Поком</v>
          </cell>
          <cell r="B83" t="str">
            <v>шт</v>
          </cell>
          <cell r="C83">
            <v>365</v>
          </cell>
          <cell r="D83">
            <v>450</v>
          </cell>
          <cell r="E83">
            <v>242</v>
          </cell>
          <cell r="F83">
            <v>370</v>
          </cell>
          <cell r="G83">
            <v>0.37</v>
          </cell>
          <cell r="H83">
            <v>50</v>
          </cell>
          <cell r="I83" t="str">
            <v>в матрице</v>
          </cell>
          <cell r="J83">
            <v>233</v>
          </cell>
          <cell r="K83">
            <v>9</v>
          </cell>
          <cell r="N83">
            <v>373.7</v>
          </cell>
          <cell r="O83">
            <v>38.300000000000011</v>
          </cell>
          <cell r="R83">
            <v>48.4</v>
          </cell>
        </row>
        <row r="84">
          <cell r="A84" t="str">
            <v>392 Вареные колбасы «Докторская ГОСТ» Фикс.вес 0,6 Вектор ТМ «Дугушка»  Поком</v>
          </cell>
          <cell r="B84" t="str">
            <v>шт</v>
          </cell>
          <cell r="C84">
            <v>56</v>
          </cell>
          <cell r="D84">
            <v>544</v>
          </cell>
          <cell r="E84">
            <v>18</v>
          </cell>
          <cell r="F84">
            <v>512</v>
          </cell>
          <cell r="G84">
            <v>0.6</v>
          </cell>
          <cell r="H84">
            <v>55</v>
          </cell>
          <cell r="I84" t="str">
            <v>в матрице</v>
          </cell>
          <cell r="J84">
            <v>36</v>
          </cell>
          <cell r="K84">
            <v>-18</v>
          </cell>
          <cell r="N84">
            <v>0</v>
          </cell>
          <cell r="O84">
            <v>0</v>
          </cell>
          <cell r="R84">
            <v>3.6</v>
          </cell>
        </row>
        <row r="85">
          <cell r="A85" t="str">
            <v>393 Ветчины Сливушка с индейкой Вязанка Фикс.вес 0,4 П/а Вязанка  Поком</v>
          </cell>
          <cell r="B85" t="str">
            <v>шт</v>
          </cell>
          <cell r="C85">
            <v>203</v>
          </cell>
          <cell r="D85">
            <v>219</v>
          </cell>
          <cell r="E85">
            <v>89</v>
          </cell>
          <cell r="F85">
            <v>229</v>
          </cell>
          <cell r="G85">
            <v>0.4</v>
          </cell>
          <cell r="H85">
            <v>50</v>
          </cell>
          <cell r="I85" t="str">
            <v>в матрице</v>
          </cell>
          <cell r="J85">
            <v>89</v>
          </cell>
          <cell r="K85">
            <v>0</v>
          </cell>
          <cell r="N85">
            <v>172.1</v>
          </cell>
          <cell r="O85">
            <v>0</v>
          </cell>
          <cell r="R85">
            <v>17.8</v>
          </cell>
        </row>
        <row r="86">
          <cell r="A86" t="str">
            <v>394 Ветчина Сочинка с сочным окороком ТМ Стародворье полиамид ф/в 0,35 кг  Поком</v>
          </cell>
          <cell r="B86" t="str">
            <v>шт</v>
          </cell>
          <cell r="C86">
            <v>171</v>
          </cell>
          <cell r="D86">
            <v>415</v>
          </cell>
          <cell r="E86">
            <v>137</v>
          </cell>
          <cell r="F86">
            <v>309</v>
          </cell>
          <cell r="G86">
            <v>0.35</v>
          </cell>
          <cell r="H86">
            <v>50</v>
          </cell>
          <cell r="I86" t="str">
            <v>в матрице</v>
          </cell>
          <cell r="J86">
            <v>139</v>
          </cell>
          <cell r="K86">
            <v>-2</v>
          </cell>
          <cell r="N86">
            <v>45.200000000000053</v>
          </cell>
          <cell r="O86">
            <v>0</v>
          </cell>
          <cell r="R86">
            <v>27.4</v>
          </cell>
        </row>
        <row r="87">
          <cell r="A87" t="str">
            <v>395 Ветчины «Дугушка» Фикс.вес 0,6 П/а ТМ «Дугушка»  Поком</v>
          </cell>
          <cell r="B87" t="str">
            <v>шт</v>
          </cell>
          <cell r="C87">
            <v>484</v>
          </cell>
          <cell r="D87">
            <v>492</v>
          </cell>
          <cell r="E87">
            <v>91</v>
          </cell>
          <cell r="F87">
            <v>582</v>
          </cell>
          <cell r="G87">
            <v>0.6</v>
          </cell>
          <cell r="H87">
            <v>55</v>
          </cell>
          <cell r="I87" t="str">
            <v>в матрице</v>
          </cell>
          <cell r="J87">
            <v>91</v>
          </cell>
          <cell r="K87">
            <v>0</v>
          </cell>
          <cell r="N87">
            <v>82.599999999999909</v>
          </cell>
          <cell r="O87">
            <v>28.60000000000014</v>
          </cell>
          <cell r="R87">
            <v>18.2</v>
          </cell>
        </row>
        <row r="88">
          <cell r="A88" t="str">
            <v>396 Сардельки «Филейские» Фикс.вес 0,4 NDX мгс ТМ «Вязанка»</v>
          </cell>
          <cell r="B88" t="str">
            <v>шт</v>
          </cell>
          <cell r="C88">
            <v>4</v>
          </cell>
          <cell r="D88">
            <v>76</v>
          </cell>
          <cell r="E88">
            <v>18</v>
          </cell>
          <cell r="F88">
            <v>56</v>
          </cell>
          <cell r="G88">
            <v>0.4</v>
          </cell>
          <cell r="H88">
            <v>30</v>
          </cell>
          <cell r="I88" t="str">
            <v>в матрице</v>
          </cell>
          <cell r="J88">
            <v>25</v>
          </cell>
          <cell r="K88">
            <v>-7</v>
          </cell>
          <cell r="N88">
            <v>0</v>
          </cell>
          <cell r="O88">
            <v>0</v>
          </cell>
          <cell r="R88">
            <v>3.6</v>
          </cell>
        </row>
        <row r="89">
          <cell r="A89" t="str">
            <v>397 Сосиски Сливочные по-стародворски Бордо Фикс.вес 0,45 П/а мгс Стародворье  Поком</v>
          </cell>
          <cell r="B89" t="str">
            <v>шт</v>
          </cell>
          <cell r="C89">
            <v>18</v>
          </cell>
          <cell r="D89">
            <v>168</v>
          </cell>
          <cell r="E89">
            <v>18</v>
          </cell>
          <cell r="F89">
            <v>150</v>
          </cell>
          <cell r="G89">
            <v>0.45</v>
          </cell>
          <cell r="H89">
            <v>40</v>
          </cell>
          <cell r="I89" t="str">
            <v>в матрице</v>
          </cell>
          <cell r="J89">
            <v>19</v>
          </cell>
          <cell r="K89">
            <v>-1</v>
          </cell>
          <cell r="N89">
            <v>0</v>
          </cell>
          <cell r="O89">
            <v>0</v>
          </cell>
          <cell r="R89">
            <v>3.6</v>
          </cell>
        </row>
        <row r="90">
          <cell r="A90" t="str">
            <v>398 Сосиски Молочные Дугушки Дугушка Весовые П/а мгс Дугушка  Поком</v>
          </cell>
          <cell r="B90" t="str">
            <v>кг</v>
          </cell>
          <cell r="C90">
            <v>172.054</v>
          </cell>
          <cell r="D90">
            <v>0.82</v>
          </cell>
          <cell r="E90">
            <v>49.857999999999997</v>
          </cell>
          <cell r="F90">
            <v>88.319000000000003</v>
          </cell>
          <cell r="G90">
            <v>1</v>
          </cell>
          <cell r="H90">
            <v>45</v>
          </cell>
          <cell r="I90" t="str">
            <v>в матрице</v>
          </cell>
          <cell r="J90">
            <v>94.1</v>
          </cell>
          <cell r="K90">
            <v>-44.241999999999997</v>
          </cell>
          <cell r="N90">
            <v>0</v>
          </cell>
          <cell r="O90">
            <v>0</v>
          </cell>
          <cell r="R90">
            <v>9.9715999999999987</v>
          </cell>
        </row>
        <row r="91">
          <cell r="A91" t="str">
            <v>417 П/к колбасы «Сочинка рубленая с сочным окороком» Весовой фиброуз ТМ «Стародворье»  Поком</v>
          </cell>
          <cell r="B91" t="str">
            <v>кг</v>
          </cell>
          <cell r="C91">
            <v>153.62799999999999</v>
          </cell>
          <cell r="D91">
            <v>633.61599999999999</v>
          </cell>
          <cell r="E91">
            <v>394.09</v>
          </cell>
          <cell r="F91">
            <v>312.661</v>
          </cell>
          <cell r="G91">
            <v>1</v>
          </cell>
          <cell r="H91">
            <v>40</v>
          </cell>
          <cell r="I91" t="str">
            <v>в матрице</v>
          </cell>
          <cell r="J91">
            <v>457.45</v>
          </cell>
          <cell r="K91">
            <v>-63.360000000000014</v>
          </cell>
          <cell r="N91">
            <v>118.3436</v>
          </cell>
          <cell r="O91">
            <v>0</v>
          </cell>
          <cell r="R91">
            <v>78.817999999999998</v>
          </cell>
        </row>
        <row r="92">
          <cell r="A92" t="str">
            <v>446 Сосиски Баварские с сыром 0,35 кг. ТМ Стародворье в оболочке айпил в модифи газовой среде  Поком</v>
          </cell>
          <cell r="B92" t="str">
            <v>шт</v>
          </cell>
          <cell r="C92">
            <v>20</v>
          </cell>
          <cell r="E92">
            <v>16</v>
          </cell>
          <cell r="G92">
            <v>0.35</v>
          </cell>
          <cell r="H92">
            <v>40</v>
          </cell>
          <cell r="I92" t="str">
            <v>в матрице</v>
          </cell>
          <cell r="J92">
            <v>17</v>
          </cell>
          <cell r="K92">
            <v>-1</v>
          </cell>
          <cell r="N92">
            <v>0</v>
          </cell>
          <cell r="O92">
            <v>16</v>
          </cell>
          <cell r="R92">
            <v>3.2</v>
          </cell>
        </row>
        <row r="93">
          <cell r="A93" t="str">
            <v>451 Сосиски «Баварские» Фикс.вес 0,35 П/а ТМ «Стародворье»  Поком</v>
          </cell>
          <cell r="B93" t="str">
            <v>шт</v>
          </cell>
          <cell r="E93">
            <v>18</v>
          </cell>
          <cell r="F93">
            <v>17</v>
          </cell>
          <cell r="G93">
            <v>0.35</v>
          </cell>
          <cell r="H93">
            <v>45</v>
          </cell>
          <cell r="I93" t="str">
            <v>в матрице</v>
          </cell>
          <cell r="K93">
            <v>18</v>
          </cell>
          <cell r="N93">
            <v>10.8</v>
          </cell>
          <cell r="O93">
            <v>10</v>
          </cell>
          <cell r="R93">
            <v>3.6</v>
          </cell>
        </row>
        <row r="94">
          <cell r="A94" t="str">
            <v>458 Колбаса Балыкбургская ТМ Баварушка с мраморным балыком в оболочке черева в вакуу 0,11 кг.  Поком</v>
          </cell>
          <cell r="B94" t="str">
            <v>шт</v>
          </cell>
          <cell r="C94">
            <v>5</v>
          </cell>
          <cell r="D94">
            <v>53</v>
          </cell>
          <cell r="E94">
            <v>40</v>
          </cell>
          <cell r="F94">
            <v>8</v>
          </cell>
          <cell r="G94">
            <v>0.11</v>
          </cell>
          <cell r="H94">
            <v>150</v>
          </cell>
          <cell r="I94" t="str">
            <v>задача Фомин</v>
          </cell>
          <cell r="J94">
            <v>40</v>
          </cell>
          <cell r="K94">
            <v>0</v>
          </cell>
          <cell r="N94">
            <v>0</v>
          </cell>
          <cell r="O94">
            <v>150</v>
          </cell>
          <cell r="R94">
            <v>8</v>
          </cell>
        </row>
        <row r="95">
          <cell r="A95" t="str">
            <v>460  Сосиски Баварские ТМ Стародворье 0,35 кг ПОКОМ</v>
          </cell>
          <cell r="B95" t="str">
            <v>шт</v>
          </cell>
          <cell r="C95">
            <v>17</v>
          </cell>
          <cell r="D95">
            <v>27</v>
          </cell>
          <cell r="E95">
            <v>18</v>
          </cell>
          <cell r="F95">
            <v>17</v>
          </cell>
          <cell r="G95">
            <v>0</v>
          </cell>
          <cell r="H95" t="e">
            <v>#N/A</v>
          </cell>
          <cell r="I95" t="str">
            <v>не в матрице</v>
          </cell>
          <cell r="J95">
            <v>18</v>
          </cell>
          <cell r="K95">
            <v>0</v>
          </cell>
          <cell r="R95">
            <v>3.6</v>
          </cell>
        </row>
        <row r="96">
          <cell r="A96" t="str">
            <v>470 Колбаса Любительская ТМ Вязанка в оболочке полиамид.Мясной продукт категории А.  Поком</v>
          </cell>
          <cell r="B96" t="str">
            <v>кг</v>
          </cell>
          <cell r="C96">
            <v>190.07400000000001</v>
          </cell>
          <cell r="D96">
            <v>503.36900000000003</v>
          </cell>
          <cell r="E96">
            <v>268.63200000000001</v>
          </cell>
          <cell r="F96">
            <v>354.14299999999997</v>
          </cell>
          <cell r="G96">
            <v>1</v>
          </cell>
          <cell r="H96">
            <v>50</v>
          </cell>
          <cell r="I96" t="str">
            <v>в матрице</v>
          </cell>
          <cell r="J96">
            <v>258.14999999999998</v>
          </cell>
          <cell r="K96">
            <v>10.482000000000028</v>
          </cell>
          <cell r="N96">
            <v>198.04470000000009</v>
          </cell>
          <cell r="O96">
            <v>0</v>
          </cell>
          <cell r="R96">
            <v>53.726399999999998</v>
          </cell>
        </row>
        <row r="97">
          <cell r="A97" t="str">
            <v>478 Колбаса Филедворская с молоком ТМ Стародворье.  Поком</v>
          </cell>
          <cell r="B97" t="str">
            <v>кг</v>
          </cell>
          <cell r="D97">
            <v>4.3319999999999999</v>
          </cell>
          <cell r="E97">
            <v>4.3319999999999999</v>
          </cell>
          <cell r="G97">
            <v>0</v>
          </cell>
          <cell r="H97" t="e">
            <v>#N/A</v>
          </cell>
          <cell r="I97" t="str">
            <v>не в матрице</v>
          </cell>
          <cell r="J97">
            <v>4</v>
          </cell>
          <cell r="K97">
            <v>0.33199999999999985</v>
          </cell>
          <cell r="R97">
            <v>0.86639999999999995</v>
          </cell>
        </row>
        <row r="98">
          <cell r="A98" t="str">
            <v>479 Колбаса Филедворская ТМ Стародворье в оболочке полиамид.  Поком</v>
          </cell>
          <cell r="B98" t="str">
            <v>кг</v>
          </cell>
          <cell r="C98">
            <v>71.355999999999995</v>
          </cell>
          <cell r="D98">
            <v>188.018</v>
          </cell>
          <cell r="E98">
            <v>78.055000000000007</v>
          </cell>
          <cell r="F98">
            <v>131.58699999999999</v>
          </cell>
          <cell r="G98">
            <v>1</v>
          </cell>
          <cell r="H98">
            <v>55</v>
          </cell>
          <cell r="I98" t="str">
            <v>в матрице</v>
          </cell>
          <cell r="J98">
            <v>137.4</v>
          </cell>
          <cell r="K98">
            <v>-59.344999999999999</v>
          </cell>
          <cell r="N98">
            <v>50</v>
          </cell>
          <cell r="O98">
            <v>0</v>
          </cell>
          <cell r="R98">
            <v>15.611000000000001</v>
          </cell>
        </row>
        <row r="99">
          <cell r="A99" t="str">
            <v>480 Колбаса Молочная Стародворская ТМ Стародворье с молоком в оболочке полиамид  Поком</v>
          </cell>
          <cell r="B99" t="str">
            <v>кг</v>
          </cell>
          <cell r="C99">
            <v>282.28500000000003</v>
          </cell>
          <cell r="D99">
            <v>131.08799999999999</v>
          </cell>
          <cell r="E99">
            <v>249.089</v>
          </cell>
          <cell r="F99">
            <v>131.86099999999999</v>
          </cell>
          <cell r="G99">
            <v>1</v>
          </cell>
          <cell r="H99">
            <v>55</v>
          </cell>
          <cell r="I99" t="str">
            <v>в матрице</v>
          </cell>
          <cell r="J99">
            <v>231.4</v>
          </cell>
          <cell r="K99">
            <v>17.688999999999993</v>
          </cell>
          <cell r="N99">
            <v>100</v>
          </cell>
          <cell r="O99">
            <v>100</v>
          </cell>
          <cell r="R99">
            <v>49.817799999999998</v>
          </cell>
        </row>
        <row r="100">
          <cell r="A100" t="str">
            <v>484 Колбаса Филедворская ТМ Стародворье в оболочке полиамид 0,4 кг.  Поком</v>
          </cell>
          <cell r="B100" t="str">
            <v>шт</v>
          </cell>
          <cell r="C100">
            <v>45</v>
          </cell>
          <cell r="D100">
            <v>1</v>
          </cell>
          <cell r="E100">
            <v>25</v>
          </cell>
          <cell r="F100">
            <v>13</v>
          </cell>
          <cell r="G100">
            <v>0.4</v>
          </cell>
          <cell r="H100">
            <v>55</v>
          </cell>
          <cell r="I100" t="str">
            <v>в матрице</v>
          </cell>
          <cell r="J100">
            <v>26</v>
          </cell>
          <cell r="K100">
            <v>-1</v>
          </cell>
          <cell r="N100">
            <v>10</v>
          </cell>
          <cell r="O100">
            <v>32</v>
          </cell>
          <cell r="R100">
            <v>5</v>
          </cell>
        </row>
        <row r="101">
          <cell r="A101" t="str">
            <v>486 Колбаса Стародворская ТМ Стародворье со шпиком в оболочке полиамид. ВЕС  Поком</v>
          </cell>
          <cell r="B101" t="str">
            <v>кг</v>
          </cell>
          <cell r="C101">
            <v>1.4379999999999999</v>
          </cell>
          <cell r="E101">
            <v>-0.79400000000000004</v>
          </cell>
          <cell r="F101">
            <v>1.4379999999999999</v>
          </cell>
          <cell r="G101">
            <v>0</v>
          </cell>
          <cell r="H101" t="e">
            <v>#N/A</v>
          </cell>
          <cell r="I101" t="str">
            <v>не в матрице</v>
          </cell>
          <cell r="J101">
            <v>2</v>
          </cell>
          <cell r="K101">
            <v>-2.794</v>
          </cell>
          <cell r="R101">
            <v>-0.1588</v>
          </cell>
        </row>
        <row r="102">
          <cell r="A102" t="str">
            <v>488 Колбаса Молочная Стародворская ТМ Стародворье с молоком в оболочке полиамид 0,4кг.  Поком</v>
          </cell>
          <cell r="B102" t="str">
            <v>шт</v>
          </cell>
          <cell r="C102">
            <v>45</v>
          </cell>
          <cell r="D102">
            <v>1</v>
          </cell>
          <cell r="E102">
            <v>15</v>
          </cell>
          <cell r="F102">
            <v>4</v>
          </cell>
          <cell r="G102">
            <v>0.4</v>
          </cell>
          <cell r="H102">
            <v>55</v>
          </cell>
          <cell r="I102" t="str">
            <v>в матрице</v>
          </cell>
          <cell r="J102">
            <v>15</v>
          </cell>
          <cell r="K102">
            <v>0</v>
          </cell>
          <cell r="N102">
            <v>43.4</v>
          </cell>
          <cell r="O102">
            <v>38.700000000000003</v>
          </cell>
          <cell r="R102">
            <v>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6"/>
  <sheetViews>
    <sheetView tabSelected="1" workbookViewId="0">
      <selection activeCell="K3" sqref="K3"/>
    </sheetView>
  </sheetViews>
  <sheetFormatPr defaultRowHeight="15" x14ac:dyDescent="0.25"/>
  <cols>
    <col min="1" max="1" width="105.28515625" bestFit="1" customWidth="1"/>
    <col min="2" max="2" width="6.28515625" customWidth="1"/>
    <col min="3" max="3" width="6.28515625" style="1" customWidth="1"/>
    <col min="4" max="4" width="6.28515625" customWidth="1"/>
    <col min="5" max="8" width="12.42578125" style="2" customWidth="1"/>
    <col min="9" max="9" width="22.28515625" style="3" customWidth="1"/>
    <col min="10" max="10" width="25" customWidth="1"/>
  </cols>
  <sheetData>
    <row r="1" spans="1:11" x14ac:dyDescent="0.25">
      <c r="A1" t="s">
        <v>37</v>
      </c>
      <c r="B1" t="s">
        <v>40</v>
      </c>
      <c r="C1" s="1" t="s">
        <v>41</v>
      </c>
      <c r="D1" t="s">
        <v>42</v>
      </c>
      <c r="E1" s="2" t="s">
        <v>38</v>
      </c>
      <c r="F1" s="2" t="s">
        <v>39</v>
      </c>
      <c r="G1" s="2" t="s">
        <v>43</v>
      </c>
      <c r="H1" s="2" t="s">
        <v>44</v>
      </c>
      <c r="I1" s="3" t="s">
        <v>46</v>
      </c>
    </row>
    <row r="2" spans="1:11" x14ac:dyDescent="0.25">
      <c r="A2" s="4" t="s">
        <v>22</v>
      </c>
      <c r="B2" s="4" t="s">
        <v>1</v>
      </c>
      <c r="C2" s="5">
        <v>0.45</v>
      </c>
      <c r="D2" s="4">
        <v>50</v>
      </c>
      <c r="E2" s="6">
        <v>0</v>
      </c>
      <c r="F2" s="6">
        <f>VLOOKUP(A2,[1]Sheet!$A:$O,15,0)</f>
        <v>0</v>
      </c>
      <c r="G2" s="6">
        <f>VLOOKUP(A2,[2]Sheet!$A:$Q,17,0)</f>
        <v>1.4</v>
      </c>
      <c r="H2" s="6">
        <f>VLOOKUP(A2,[3]Sheet!$A:$R,18,0)</f>
        <v>0.2</v>
      </c>
      <c r="I2" s="7">
        <f t="shared" ref="I2:I36" si="0">(E2+F2+G2+H2)*C2</f>
        <v>0.72</v>
      </c>
      <c r="J2" s="8" t="s">
        <v>45</v>
      </c>
      <c r="K2">
        <f>1.4*5</f>
        <v>7</v>
      </c>
    </row>
    <row r="3" spans="1:11" x14ac:dyDescent="0.25">
      <c r="A3" s="4" t="s">
        <v>4</v>
      </c>
      <c r="B3" s="4" t="s">
        <v>1</v>
      </c>
      <c r="C3" s="5">
        <v>0.45</v>
      </c>
      <c r="D3" s="4">
        <v>50</v>
      </c>
      <c r="E3" s="6">
        <v>0</v>
      </c>
      <c r="F3" s="6">
        <f>VLOOKUP(A3,[1]Sheet!$A:$O,15,0)</f>
        <v>1.8</v>
      </c>
      <c r="G3" s="6">
        <f>VLOOKUP(A3,[2]Sheet!$A:$Q,17,0)</f>
        <v>0</v>
      </c>
      <c r="H3" s="6">
        <f>VLOOKUP(A3,[3]Sheet!$A:$R,18,0)</f>
        <v>0</v>
      </c>
      <c r="I3" s="7">
        <f t="shared" si="0"/>
        <v>0.81</v>
      </c>
      <c r="J3" s="8" t="s">
        <v>45</v>
      </c>
    </row>
    <row r="4" spans="1:11" x14ac:dyDescent="0.25">
      <c r="A4" t="s">
        <v>32</v>
      </c>
      <c r="B4" t="s">
        <v>1</v>
      </c>
      <c r="C4" s="1">
        <v>0.35</v>
      </c>
      <c r="D4">
        <v>40</v>
      </c>
      <c r="E4" s="2">
        <v>0</v>
      </c>
      <c r="F4" s="2">
        <f>VLOOKUP(A4,[1]Sheet!$A:$O,15,0)</f>
        <v>0.4</v>
      </c>
      <c r="G4" s="2">
        <f>VLOOKUP(A4,[2]Sheet!$A:$Q,17,0)</f>
        <v>-0.4</v>
      </c>
      <c r="H4" s="2">
        <f>VLOOKUP(A4,[3]Sheet!$A:$R,18,0)</f>
        <v>3.2</v>
      </c>
      <c r="I4" s="3">
        <f t="shared" si="0"/>
        <v>1.1199999999999999</v>
      </c>
    </row>
    <row r="5" spans="1:11" x14ac:dyDescent="0.25">
      <c r="A5" t="s">
        <v>29</v>
      </c>
      <c r="B5" t="s">
        <v>1</v>
      </c>
      <c r="C5" s="1">
        <v>0.45</v>
      </c>
      <c r="D5">
        <v>40</v>
      </c>
      <c r="E5" s="2">
        <v>0</v>
      </c>
      <c r="F5" s="2">
        <f>VLOOKUP(A5,[1]Sheet!$A:$O,15,0)</f>
        <v>0.2</v>
      </c>
      <c r="G5" s="2">
        <f>VLOOKUP(A5,[2]Sheet!$A:$Q,17,0)</f>
        <v>0</v>
      </c>
      <c r="H5" s="2">
        <f>VLOOKUP(A5,[3]Sheet!$A:$R,18,0)</f>
        <v>3.6</v>
      </c>
      <c r="I5" s="3">
        <f t="shared" si="0"/>
        <v>1.7100000000000002</v>
      </c>
    </row>
    <row r="6" spans="1:11" x14ac:dyDescent="0.25">
      <c r="A6" t="s">
        <v>28</v>
      </c>
      <c r="B6" t="s">
        <v>1</v>
      </c>
      <c r="C6" s="1">
        <v>0.4</v>
      </c>
      <c r="D6">
        <v>30</v>
      </c>
      <c r="E6" s="2">
        <v>0</v>
      </c>
      <c r="F6" s="2">
        <f>VLOOKUP(A6,[1]Sheet!$A:$O,15,0)</f>
        <v>0.8</v>
      </c>
      <c r="G6" s="2">
        <f>VLOOKUP(A6,[2]Sheet!$A:$Q,17,0)</f>
        <v>0</v>
      </c>
      <c r="H6" s="2">
        <f>VLOOKUP(A6,[3]Sheet!$A:$R,18,0)</f>
        <v>3.6</v>
      </c>
      <c r="I6" s="3">
        <f t="shared" si="0"/>
        <v>1.7600000000000002</v>
      </c>
    </row>
    <row r="7" spans="1:11" x14ac:dyDescent="0.25">
      <c r="A7" t="s">
        <v>11</v>
      </c>
      <c r="B7" t="s">
        <v>9</v>
      </c>
      <c r="C7" s="1">
        <v>1</v>
      </c>
      <c r="D7">
        <v>45</v>
      </c>
      <c r="E7" s="2">
        <v>0</v>
      </c>
      <c r="F7" s="2">
        <f>VLOOKUP(A7,[1]Sheet!$A:$O,15,0)</f>
        <v>1.9198</v>
      </c>
      <c r="G7" s="2">
        <f>VLOOKUP(A7,[2]Sheet!$A:$Q,17,0)</f>
        <v>0</v>
      </c>
      <c r="H7" s="2">
        <f>VLOOKUP(A7,[3]Sheet!$A:$R,18,0)</f>
        <v>-0.13020000000000001</v>
      </c>
      <c r="I7" s="3">
        <f t="shared" si="0"/>
        <v>1.7895999999999999</v>
      </c>
    </row>
    <row r="8" spans="1:11" x14ac:dyDescent="0.25">
      <c r="A8" t="s">
        <v>7</v>
      </c>
      <c r="B8" t="s">
        <v>1</v>
      </c>
      <c r="C8" s="1">
        <v>0.35</v>
      </c>
      <c r="D8">
        <v>45</v>
      </c>
      <c r="E8" s="2">
        <v>-1</v>
      </c>
      <c r="F8" s="2">
        <f>VLOOKUP(A8,[1]Sheet!$A:$O,15,0)</f>
        <v>1.6</v>
      </c>
      <c r="G8" s="2">
        <f>VLOOKUP(A8,[2]Sheet!$A:$Q,17,0)</f>
        <v>0</v>
      </c>
      <c r="H8" s="2">
        <f>VLOOKUP(A8,[3]Sheet!$A:$R,18,0)</f>
        <v>6.8</v>
      </c>
      <c r="I8" s="3">
        <f t="shared" si="0"/>
        <v>2.59</v>
      </c>
    </row>
    <row r="9" spans="1:11" x14ac:dyDescent="0.25">
      <c r="A9" t="s">
        <v>3</v>
      </c>
      <c r="B9" t="s">
        <v>1</v>
      </c>
      <c r="C9" s="1">
        <v>0.17</v>
      </c>
      <c r="D9">
        <v>180</v>
      </c>
      <c r="E9" s="2">
        <v>0</v>
      </c>
      <c r="F9" s="2">
        <f>VLOOKUP(A9,[1]Sheet!$A:$O,15,0)</f>
        <v>1.6</v>
      </c>
      <c r="G9" s="2">
        <f>VLOOKUP(A9,[2]Sheet!$A:$Q,17,0)</f>
        <v>13.8</v>
      </c>
      <c r="H9" s="2">
        <f>VLOOKUP(A9,[3]Sheet!$A:$R,18,0)</f>
        <v>3.4</v>
      </c>
      <c r="I9" s="3">
        <f t="shared" si="0"/>
        <v>3.1960000000000002</v>
      </c>
    </row>
    <row r="10" spans="1:11" x14ac:dyDescent="0.25">
      <c r="A10" t="s">
        <v>24</v>
      </c>
      <c r="B10" t="s">
        <v>1</v>
      </c>
      <c r="C10" s="1">
        <v>0.6</v>
      </c>
      <c r="D10">
        <v>55</v>
      </c>
      <c r="E10" s="2">
        <v>0</v>
      </c>
      <c r="F10" s="2">
        <f>VLOOKUP(A10,[1]Sheet!$A:$O,15,0)</f>
        <v>2.4</v>
      </c>
      <c r="G10" s="2">
        <f>VLOOKUP(A10,[2]Sheet!$A:$Q,17,0)</f>
        <v>0</v>
      </c>
      <c r="H10" s="2">
        <f>VLOOKUP(A10,[3]Sheet!$A:$R,18,0)</f>
        <v>3.6</v>
      </c>
      <c r="I10" s="3">
        <f t="shared" si="0"/>
        <v>3.5999999999999996</v>
      </c>
    </row>
    <row r="11" spans="1:11" x14ac:dyDescent="0.25">
      <c r="A11" t="s">
        <v>33</v>
      </c>
      <c r="B11" t="s">
        <v>1</v>
      </c>
      <c r="C11" s="1">
        <v>0.35</v>
      </c>
      <c r="D11">
        <v>45</v>
      </c>
      <c r="E11" s="2">
        <v>6.2</v>
      </c>
      <c r="F11" s="2">
        <f>VLOOKUP(A11,[1]Sheet!$A:$O,15,0)</f>
        <v>2</v>
      </c>
      <c r="G11" s="2">
        <f>VLOOKUP(A11,[2]Sheet!$A:$Q,17,0)</f>
        <v>0</v>
      </c>
      <c r="H11" s="2">
        <f>VLOOKUP(A11,[3]Sheet!$A:$R,18,0)</f>
        <v>3.6</v>
      </c>
      <c r="I11" s="3">
        <f t="shared" si="0"/>
        <v>4.129999999999999</v>
      </c>
    </row>
    <row r="12" spans="1:11" x14ac:dyDescent="0.25">
      <c r="A12" t="s">
        <v>35</v>
      </c>
      <c r="B12" t="s">
        <v>1</v>
      </c>
      <c r="C12" s="1">
        <v>0.4</v>
      </c>
      <c r="D12">
        <v>55</v>
      </c>
      <c r="E12" s="2">
        <v>2.6</v>
      </c>
      <c r="F12" s="2">
        <f>VLOOKUP(A12,[1]Sheet!$A:$O,15,0)</f>
        <v>1.6</v>
      </c>
      <c r="G12" s="2">
        <f>VLOOKUP(A12,[2]Sheet!$A:$Q,17,0)</f>
        <v>8.4</v>
      </c>
      <c r="H12" s="2">
        <f>VLOOKUP(A12,[3]Sheet!$A:$R,18,0)</f>
        <v>3</v>
      </c>
      <c r="I12" s="3">
        <f t="shared" si="0"/>
        <v>6.2400000000000011</v>
      </c>
    </row>
    <row r="13" spans="1:11" x14ac:dyDescent="0.25">
      <c r="A13" t="s">
        <v>6</v>
      </c>
      <c r="B13" t="s">
        <v>1</v>
      </c>
      <c r="C13" s="1">
        <v>0.4</v>
      </c>
      <c r="D13">
        <v>50</v>
      </c>
      <c r="E13" s="2">
        <v>0</v>
      </c>
      <c r="F13" s="2">
        <f>VLOOKUP(A13,[1]Sheet!$A:$O,15,0)</f>
        <v>7.2</v>
      </c>
      <c r="G13" s="2">
        <f>VLOOKUP(A13,[2]Sheet!$A:$Q,17,0)</f>
        <v>0</v>
      </c>
      <c r="H13" s="2">
        <f>VLOOKUP(A13,[3]Sheet!$A:$R,18,0)</f>
        <v>15</v>
      </c>
      <c r="I13" s="3">
        <f t="shared" si="0"/>
        <v>8.8800000000000008</v>
      </c>
    </row>
    <row r="14" spans="1:11" x14ac:dyDescent="0.25">
      <c r="A14" t="s">
        <v>25</v>
      </c>
      <c r="B14" t="s">
        <v>1</v>
      </c>
      <c r="C14" s="1">
        <v>0.4</v>
      </c>
      <c r="D14">
        <v>50</v>
      </c>
      <c r="E14" s="2">
        <v>0</v>
      </c>
      <c r="F14" s="2">
        <f>VLOOKUP(A14,[1]Sheet!$A:$O,15,0)</f>
        <v>0.8</v>
      </c>
      <c r="G14" s="2">
        <f>VLOOKUP(A14,[2]Sheet!$A:$Q,17,0)</f>
        <v>6.2</v>
      </c>
      <c r="H14" s="2">
        <f>VLOOKUP(A14,[3]Sheet!$A:$R,18,0)</f>
        <v>17.8</v>
      </c>
      <c r="I14" s="3">
        <f t="shared" si="0"/>
        <v>9.9200000000000017</v>
      </c>
    </row>
    <row r="15" spans="1:11" x14ac:dyDescent="0.25">
      <c r="A15" t="s">
        <v>26</v>
      </c>
      <c r="B15" t="s">
        <v>1</v>
      </c>
      <c r="C15" s="1">
        <v>0.35</v>
      </c>
      <c r="D15">
        <v>50</v>
      </c>
      <c r="E15" s="2">
        <v>0</v>
      </c>
      <c r="F15" s="2">
        <f>VLOOKUP(A15,[1]Sheet!$A:$O,15,0)</f>
        <v>2</v>
      </c>
      <c r="G15" s="2">
        <f>VLOOKUP(A15,[2]Sheet!$A:$Q,17,0)</f>
        <v>0</v>
      </c>
      <c r="H15" s="2">
        <f>VLOOKUP(A15,[3]Sheet!$A:$R,18,0)</f>
        <v>27.4</v>
      </c>
      <c r="I15" s="3">
        <f t="shared" si="0"/>
        <v>10.29</v>
      </c>
    </row>
    <row r="16" spans="1:11" x14ac:dyDescent="0.25">
      <c r="A16" t="s">
        <v>5</v>
      </c>
      <c r="B16" t="s">
        <v>1</v>
      </c>
      <c r="C16" s="1">
        <v>0.3</v>
      </c>
      <c r="D16">
        <v>40</v>
      </c>
      <c r="E16" s="2">
        <v>0</v>
      </c>
      <c r="F16" s="2">
        <f>VLOOKUP(A16,[1]Sheet!$A:$O,15,0)</f>
        <v>5</v>
      </c>
      <c r="G16" s="2">
        <f>VLOOKUP(A16,[2]Sheet!$A:$Q,17,0)</f>
        <v>6</v>
      </c>
      <c r="H16" s="2">
        <f>VLOOKUP(A16,[3]Sheet!$A:$R,18,0)</f>
        <v>24.8</v>
      </c>
      <c r="I16" s="3">
        <f t="shared" si="0"/>
        <v>10.739999999999998</v>
      </c>
    </row>
    <row r="17" spans="1:9" x14ac:dyDescent="0.25">
      <c r="A17" t="s">
        <v>30</v>
      </c>
      <c r="B17" t="s">
        <v>9</v>
      </c>
      <c r="C17" s="1">
        <v>1</v>
      </c>
      <c r="D17">
        <v>45</v>
      </c>
      <c r="E17" s="2">
        <v>0</v>
      </c>
      <c r="F17" s="2">
        <f>VLOOKUP(A17,[1]Sheet!$A:$O,15,0)</f>
        <v>1.3657999999999999</v>
      </c>
      <c r="G17" s="2">
        <f>VLOOKUP(A17,[2]Sheet!$A:$Q,17,0)</f>
        <v>0</v>
      </c>
      <c r="H17" s="2">
        <f>VLOOKUP(A17,[3]Sheet!$A:$R,18,0)</f>
        <v>9.9715999999999987</v>
      </c>
      <c r="I17" s="3">
        <f t="shared" si="0"/>
        <v>11.337399999999999</v>
      </c>
    </row>
    <row r="18" spans="1:9" x14ac:dyDescent="0.25">
      <c r="A18" t="s">
        <v>27</v>
      </c>
      <c r="B18" t="s">
        <v>1</v>
      </c>
      <c r="C18" s="1">
        <v>0.6</v>
      </c>
      <c r="D18">
        <v>55</v>
      </c>
      <c r="E18" s="2">
        <v>0</v>
      </c>
      <c r="F18" s="2">
        <f>VLOOKUP(A18,[1]Sheet!$A:$O,15,0)</f>
        <v>2.4</v>
      </c>
      <c r="G18" s="2">
        <f>VLOOKUP(A18,[2]Sheet!$A:$Q,17,0)</f>
        <v>1.8</v>
      </c>
      <c r="H18" s="2">
        <f>VLOOKUP(A18,[3]Sheet!$A:$R,18,0)</f>
        <v>18.2</v>
      </c>
      <c r="I18" s="3">
        <f t="shared" si="0"/>
        <v>13.44</v>
      </c>
    </row>
    <row r="19" spans="1:9" x14ac:dyDescent="0.25">
      <c r="A19" t="s">
        <v>23</v>
      </c>
      <c r="B19" t="s">
        <v>1</v>
      </c>
      <c r="C19" s="1">
        <v>0.37</v>
      </c>
      <c r="D19">
        <v>50</v>
      </c>
      <c r="E19" s="2">
        <v>0</v>
      </c>
      <c r="F19" s="2">
        <f>VLOOKUP(A19,[1]Sheet!$A:$O,15,0)</f>
        <v>0.4</v>
      </c>
      <c r="G19" s="2">
        <f>VLOOKUP(A19,[2]Sheet!$A:$Q,17,0)</f>
        <v>0</v>
      </c>
      <c r="H19" s="2">
        <f>VLOOKUP(A19,[3]Sheet!$A:$R,18,0)</f>
        <v>48.4</v>
      </c>
      <c r="I19" s="3">
        <f t="shared" si="0"/>
        <v>18.055999999999997</v>
      </c>
    </row>
    <row r="20" spans="1:9" x14ac:dyDescent="0.25">
      <c r="A20" t="s">
        <v>36</v>
      </c>
      <c r="B20" t="s">
        <v>9</v>
      </c>
      <c r="C20" s="1">
        <v>1</v>
      </c>
      <c r="D20">
        <v>40</v>
      </c>
      <c r="E20" s="2">
        <v>0</v>
      </c>
      <c r="F20" s="2">
        <f>VLOOKUP(A20,[1]Sheet!$A:$O,15,0)</f>
        <v>0</v>
      </c>
      <c r="G20" s="2">
        <f>VLOOKUP(A20,[2]Sheet!$A:$Q,17,0)</f>
        <v>0</v>
      </c>
      <c r="H20" s="2">
        <v>20.017199999999999</v>
      </c>
      <c r="I20" s="3">
        <f t="shared" si="0"/>
        <v>20.017199999999999</v>
      </c>
    </row>
    <row r="21" spans="1:9" x14ac:dyDescent="0.25">
      <c r="A21" t="s">
        <v>17</v>
      </c>
      <c r="B21" t="s">
        <v>1</v>
      </c>
      <c r="C21" s="1">
        <v>0.4</v>
      </c>
      <c r="D21">
        <v>50</v>
      </c>
      <c r="E21" s="2">
        <v>0</v>
      </c>
      <c r="F21" s="2">
        <f>VLOOKUP(A21,[1]Sheet!$A:$O,15,0)</f>
        <v>3.6</v>
      </c>
      <c r="G21" s="2">
        <f>VLOOKUP(A21,[2]Sheet!$A:$Q,17,0)</f>
        <v>8.4</v>
      </c>
      <c r="H21" s="2">
        <f>VLOOKUP(A21,[3]Sheet!$A:$R,18,0)</f>
        <v>42.8</v>
      </c>
      <c r="I21" s="3">
        <f t="shared" si="0"/>
        <v>21.92</v>
      </c>
    </row>
    <row r="22" spans="1:9" x14ac:dyDescent="0.25">
      <c r="A22" t="s">
        <v>12</v>
      </c>
      <c r="B22" t="s">
        <v>1</v>
      </c>
      <c r="C22" s="1">
        <v>0.45</v>
      </c>
      <c r="D22">
        <v>50</v>
      </c>
      <c r="E22" s="2">
        <v>0</v>
      </c>
      <c r="F22" s="2">
        <f>VLOOKUP(A22,[1]Sheet!$A:$O,15,0)</f>
        <v>5.8</v>
      </c>
      <c r="G22" s="2">
        <f>VLOOKUP(A22,[2]Sheet!$A:$Q,17,0)</f>
        <v>0</v>
      </c>
      <c r="H22" s="2">
        <f>VLOOKUP(A22,[3]Sheet!$A:$R,18,0)</f>
        <v>47.6</v>
      </c>
      <c r="I22" s="3">
        <f t="shared" si="0"/>
        <v>24.03</v>
      </c>
    </row>
    <row r="23" spans="1:9" x14ac:dyDescent="0.25">
      <c r="A23" t="s">
        <v>18</v>
      </c>
      <c r="B23" t="s">
        <v>1</v>
      </c>
      <c r="C23" s="1">
        <v>0.45</v>
      </c>
      <c r="D23">
        <v>45</v>
      </c>
      <c r="E23" s="2">
        <v>0</v>
      </c>
      <c r="F23" s="2">
        <f>VLOOKUP(A23,[1]Sheet!$A:$O,15,0)</f>
        <v>0</v>
      </c>
      <c r="G23" s="2">
        <f>VLOOKUP(A23,[2]Sheet!$A:$Q,17,0)</f>
        <v>0</v>
      </c>
      <c r="H23" s="2">
        <f>VLOOKUP(A23,[3]Sheet!$A:$R,18,0)</f>
        <v>55.4</v>
      </c>
      <c r="I23" s="3">
        <f t="shared" si="0"/>
        <v>24.93</v>
      </c>
    </row>
    <row r="24" spans="1:9" x14ac:dyDescent="0.25">
      <c r="A24" t="s">
        <v>21</v>
      </c>
      <c r="B24" t="s">
        <v>9</v>
      </c>
      <c r="C24" s="1">
        <v>1</v>
      </c>
      <c r="D24">
        <v>50</v>
      </c>
      <c r="E24" s="2">
        <v>0</v>
      </c>
      <c r="F24" s="2">
        <f>VLOOKUP(A24,[1]Sheet!$A:$O,15,0)</f>
        <v>6.0216000000000003</v>
      </c>
      <c r="G24" s="2">
        <f>VLOOKUP(A24,[2]Sheet!$A:$Q,17,0)</f>
        <v>2.4722</v>
      </c>
      <c r="H24" s="2">
        <f>VLOOKUP(A24,[3]Sheet!$A:$R,18,0)</f>
        <v>20.530999999999999</v>
      </c>
      <c r="I24" s="3">
        <f t="shared" si="0"/>
        <v>29.024799999999999</v>
      </c>
    </row>
    <row r="25" spans="1:9" x14ac:dyDescent="0.25">
      <c r="A25" t="s">
        <v>10</v>
      </c>
      <c r="B25" t="s">
        <v>9</v>
      </c>
      <c r="C25" s="1">
        <v>1</v>
      </c>
      <c r="D25">
        <v>45</v>
      </c>
      <c r="E25" s="2">
        <v>0</v>
      </c>
      <c r="F25" s="2">
        <f>VLOOKUP(A25,[1]Sheet!$A:$O,15,0)</f>
        <v>0.27400000000000002</v>
      </c>
      <c r="G25" s="2">
        <f>VLOOKUP(A25,[2]Sheet!$A:$Q,17,0)</f>
        <v>0</v>
      </c>
      <c r="H25" s="2">
        <f>VLOOKUP(A25,[3]Sheet!$A:$R,18,0)</f>
        <v>32.825000000000003</v>
      </c>
      <c r="I25" s="3">
        <f t="shared" si="0"/>
        <v>33.099000000000004</v>
      </c>
    </row>
    <row r="26" spans="1:9" x14ac:dyDescent="0.25">
      <c r="A26" t="s">
        <v>20</v>
      </c>
      <c r="B26" t="s">
        <v>1</v>
      </c>
      <c r="C26" s="1">
        <v>0.45</v>
      </c>
      <c r="D26">
        <v>50</v>
      </c>
      <c r="E26" s="2">
        <v>0</v>
      </c>
      <c r="F26" s="2">
        <f>VLOOKUP(A26,[1]Sheet!$A:$O,15,0)</f>
        <v>4</v>
      </c>
      <c r="G26" s="2">
        <f>VLOOKUP(A26,[2]Sheet!$A:$Q,17,0)</f>
        <v>24.4</v>
      </c>
      <c r="H26" s="2">
        <f>VLOOKUP(A26,[3]Sheet!$A:$R,18,0)</f>
        <v>49.4</v>
      </c>
      <c r="I26" s="3">
        <f t="shared" si="0"/>
        <v>35.01</v>
      </c>
    </row>
    <row r="27" spans="1:9" x14ac:dyDescent="0.25">
      <c r="A27" t="s">
        <v>8</v>
      </c>
      <c r="B27" t="s">
        <v>9</v>
      </c>
      <c r="C27" s="1">
        <v>1</v>
      </c>
      <c r="D27">
        <v>60</v>
      </c>
      <c r="E27" s="2">
        <v>0</v>
      </c>
      <c r="F27" s="2">
        <f>VLOOKUP(A27,[1]Sheet!$A:$O,15,0)</f>
        <v>0</v>
      </c>
      <c r="G27" s="2">
        <f>VLOOKUP(A27,[2]Sheet!$A:$Q,17,0)</f>
        <v>0</v>
      </c>
      <c r="H27" s="2">
        <f>VLOOKUP(A27,[3]Sheet!$A:$R,18,0)</f>
        <v>45.796599999999998</v>
      </c>
      <c r="I27" s="3">
        <f t="shared" si="0"/>
        <v>45.796599999999998</v>
      </c>
    </row>
    <row r="28" spans="1:9" x14ac:dyDescent="0.25">
      <c r="A28" t="s">
        <v>14</v>
      </c>
      <c r="B28" t="s">
        <v>1</v>
      </c>
      <c r="C28" s="1">
        <v>0.35</v>
      </c>
      <c r="D28">
        <v>40</v>
      </c>
      <c r="E28" s="2">
        <v>0</v>
      </c>
      <c r="F28" s="2">
        <f>VLOOKUP(A28,[1]Sheet!$A:$O,15,0)</f>
        <v>11.8</v>
      </c>
      <c r="G28" s="2">
        <f>VLOOKUP(A28,[2]Sheet!$A:$Q,17,0)</f>
        <v>30.6</v>
      </c>
      <c r="H28" s="2">
        <f>VLOOKUP(A28,[3]Sheet!$A:$R,18,0)</f>
        <v>111.6</v>
      </c>
      <c r="I28" s="3">
        <f t="shared" si="0"/>
        <v>53.9</v>
      </c>
    </row>
    <row r="29" spans="1:9" x14ac:dyDescent="0.25">
      <c r="A29" t="s">
        <v>0</v>
      </c>
      <c r="B29" t="s">
        <v>1</v>
      </c>
      <c r="C29" s="1">
        <v>0.45</v>
      </c>
      <c r="D29">
        <v>45</v>
      </c>
      <c r="E29" s="2">
        <v>0</v>
      </c>
      <c r="F29" s="2">
        <f>VLOOKUP(A29,[1]Sheet!$A:$O,15,0)</f>
        <v>29</v>
      </c>
      <c r="G29" s="2">
        <f>VLOOKUP(A29,[2]Sheet!$A:$Q,17,0)</f>
        <v>79.599999999999994</v>
      </c>
      <c r="H29" s="2">
        <f>VLOOKUP(A29,[3]Sheet!$A:$R,18,0)</f>
        <v>39.799999999999997</v>
      </c>
      <c r="I29" s="3">
        <f t="shared" si="0"/>
        <v>66.779999999999987</v>
      </c>
    </row>
    <row r="30" spans="1:9" x14ac:dyDescent="0.25">
      <c r="A30" t="s">
        <v>34</v>
      </c>
      <c r="B30" t="s">
        <v>9</v>
      </c>
      <c r="C30" s="1">
        <v>1</v>
      </c>
      <c r="D30">
        <v>50</v>
      </c>
      <c r="E30" s="2">
        <v>0</v>
      </c>
      <c r="F30" s="2">
        <f>VLOOKUP(A30,[1]Sheet!$A:$O,15,0)</f>
        <v>0</v>
      </c>
      <c r="G30" s="2">
        <f>VLOOKUP(A30,[2]Sheet!$A:$Q,17,0)</f>
        <v>14.2148</v>
      </c>
      <c r="H30" s="2">
        <f>VLOOKUP(A30,[3]Sheet!$A:$R,18,0)</f>
        <v>53.726399999999998</v>
      </c>
      <c r="I30" s="3">
        <f t="shared" si="0"/>
        <v>67.941199999999995</v>
      </c>
    </row>
    <row r="31" spans="1:9" x14ac:dyDescent="0.25">
      <c r="A31" t="s">
        <v>16</v>
      </c>
      <c r="B31" t="s">
        <v>1</v>
      </c>
      <c r="C31" s="1">
        <v>0.35</v>
      </c>
      <c r="D31">
        <v>40</v>
      </c>
      <c r="E31" s="2">
        <v>0</v>
      </c>
      <c r="F31" s="2">
        <f>VLOOKUP(A31,[1]Sheet!$A:$O,15,0)</f>
        <v>11.8</v>
      </c>
      <c r="G31" s="2">
        <f>VLOOKUP(A31,[2]Sheet!$A:$Q,17,0)</f>
        <v>25.4</v>
      </c>
      <c r="H31" s="2">
        <f>VLOOKUP(A31,[3]Sheet!$A:$R,18,0)</f>
        <v>159.4</v>
      </c>
      <c r="I31" s="3">
        <f t="shared" si="0"/>
        <v>68.81</v>
      </c>
    </row>
    <row r="32" spans="1:9" x14ac:dyDescent="0.25">
      <c r="A32" t="s">
        <v>19</v>
      </c>
      <c r="B32" t="s">
        <v>9</v>
      </c>
      <c r="C32" s="1">
        <v>1</v>
      </c>
      <c r="D32">
        <v>40</v>
      </c>
      <c r="E32" s="2">
        <v>0</v>
      </c>
      <c r="F32" s="2">
        <f>VLOOKUP(A32,[1]Sheet!$A:$O,15,0)</f>
        <v>7.9531999999999998</v>
      </c>
      <c r="G32" s="2">
        <f>VLOOKUP(A32,[2]Sheet!$A:$Q,17,0)</f>
        <v>8.9163999999999994</v>
      </c>
      <c r="H32" s="2">
        <f>VLOOKUP(A32,[3]Sheet!$A:$R,18,0)</f>
        <v>62.325599999999994</v>
      </c>
      <c r="I32" s="3">
        <f t="shared" si="0"/>
        <v>79.1952</v>
      </c>
    </row>
    <row r="33" spans="1:9" x14ac:dyDescent="0.25">
      <c r="A33" t="s">
        <v>2</v>
      </c>
      <c r="B33" t="s">
        <v>1</v>
      </c>
      <c r="C33" s="1">
        <v>0.45</v>
      </c>
      <c r="D33">
        <v>45</v>
      </c>
      <c r="E33" s="2">
        <v>0.6</v>
      </c>
      <c r="F33" s="2">
        <f>VLOOKUP(A33,[1]Sheet!$A:$O,15,0)</f>
        <v>32.4</v>
      </c>
      <c r="G33" s="2">
        <f>VLOOKUP(A33,[2]Sheet!$A:$Q,17,0)</f>
        <v>141.1516</v>
      </c>
      <c r="H33" s="2">
        <f>VLOOKUP(A33,[3]Sheet!$A:$R,18,0)</f>
        <v>49.4</v>
      </c>
      <c r="I33" s="3">
        <f t="shared" si="0"/>
        <v>100.59822000000001</v>
      </c>
    </row>
    <row r="34" spans="1:9" x14ac:dyDescent="0.25">
      <c r="A34" t="s">
        <v>31</v>
      </c>
      <c r="B34" t="s">
        <v>9</v>
      </c>
      <c r="C34" s="1">
        <v>1</v>
      </c>
      <c r="D34">
        <v>40</v>
      </c>
      <c r="E34" s="2">
        <v>0</v>
      </c>
      <c r="F34" s="2">
        <f>VLOOKUP(A34,[1]Sheet!$A:$O,15,0)</f>
        <v>24.868199999999998</v>
      </c>
      <c r="G34" s="2">
        <f>VLOOKUP(A34,[2]Sheet!$A:$Q,17,0)</f>
        <v>0</v>
      </c>
      <c r="H34" s="2">
        <f>VLOOKUP(A34,[3]Sheet!$A:$R,18,0)</f>
        <v>78.817999999999998</v>
      </c>
      <c r="I34" s="3">
        <f t="shared" si="0"/>
        <v>103.6862</v>
      </c>
    </row>
    <row r="35" spans="1:9" x14ac:dyDescent="0.25">
      <c r="A35" t="s">
        <v>15</v>
      </c>
      <c r="B35" t="s">
        <v>9</v>
      </c>
      <c r="C35" s="1">
        <v>1</v>
      </c>
      <c r="D35">
        <v>55</v>
      </c>
      <c r="E35" s="2">
        <v>0</v>
      </c>
      <c r="F35" s="2">
        <f>VLOOKUP(A35,[1]Sheet!$A:$O,15,0)</f>
        <v>16.003599999999999</v>
      </c>
      <c r="G35" s="2">
        <f>VLOOKUP(A35,[2]Sheet!$A:$Q,17,0)</f>
        <v>51.987199999999994</v>
      </c>
      <c r="H35" s="2">
        <f>VLOOKUP(A35,[3]Sheet!$A:$R,18,0)</f>
        <v>104.10499999999999</v>
      </c>
      <c r="I35" s="3">
        <f t="shared" si="0"/>
        <v>172.0958</v>
      </c>
    </row>
    <row r="36" spans="1:9" x14ac:dyDescent="0.25">
      <c r="A36" t="s">
        <v>13</v>
      </c>
      <c r="B36" t="s">
        <v>9</v>
      </c>
      <c r="C36" s="1">
        <v>1</v>
      </c>
      <c r="D36">
        <v>45</v>
      </c>
      <c r="E36" s="2">
        <v>0</v>
      </c>
      <c r="F36" s="2">
        <f>VLOOKUP(A36,[1]Sheet!$A:$O,15,0)</f>
        <v>5.2713999999999999</v>
      </c>
      <c r="G36" s="2">
        <f>VLOOKUP(A36,[2]Sheet!$A:$Q,17,0)</f>
        <v>67.563000000000002</v>
      </c>
      <c r="H36" s="2">
        <f>VLOOKUP(A36,[3]Sheet!$A:$R,18,0)</f>
        <v>200.7328</v>
      </c>
      <c r="I36" s="3">
        <f t="shared" si="0"/>
        <v>273.56720000000001</v>
      </c>
    </row>
  </sheetData>
  <autoFilter ref="A1:I36" xr:uid="{BBA53842-F561-41B6-8F4E-5319DE6AAD76}">
    <sortState xmlns:xlrd2="http://schemas.microsoft.com/office/spreadsheetml/2017/richdata2" ref="A2:I36">
      <sortCondition ref="I1:I36"/>
    </sortState>
  </autoFilter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2024-05-03T11:27:08Z</dcterms:modified>
</cp:coreProperties>
</file>