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D9585F-8B52-4B78-822D-AF703C720B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O94" i="1"/>
  <c r="BM94" i="1"/>
  <c r="Y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P29" i="1"/>
  <c r="BO28" i="1"/>
  <c r="BM28" i="1"/>
  <c r="Y28" i="1"/>
  <c r="Z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22" i="1" l="1"/>
  <c r="BN222" i="1"/>
  <c r="Z222" i="1"/>
  <c r="BP242" i="1"/>
  <c r="BN242" i="1"/>
  <c r="Z242" i="1"/>
  <c r="BP266" i="1"/>
  <c r="BN266" i="1"/>
  <c r="Z266" i="1"/>
  <c r="BP299" i="1"/>
  <c r="BN299" i="1"/>
  <c r="Z299" i="1"/>
  <c r="BP341" i="1"/>
  <c r="BN341" i="1"/>
  <c r="Z341" i="1"/>
  <c r="BP380" i="1"/>
  <c r="BN380" i="1"/>
  <c r="Z380" i="1"/>
  <c r="BP442" i="1"/>
  <c r="BN442" i="1"/>
  <c r="Z442" i="1"/>
  <c r="BP478" i="1"/>
  <c r="BN478" i="1"/>
  <c r="Z478" i="1"/>
  <c r="BP514" i="1"/>
  <c r="BN514" i="1"/>
  <c r="Z514" i="1"/>
  <c r="BP533" i="1"/>
  <c r="BN533" i="1"/>
  <c r="Z533" i="1"/>
  <c r="BP541" i="1"/>
  <c r="BN541" i="1"/>
  <c r="Z541" i="1"/>
  <c r="BP583" i="1"/>
  <c r="BN583" i="1"/>
  <c r="Z583" i="1"/>
  <c r="Y593" i="1"/>
  <c r="Y592" i="1"/>
  <c r="BP591" i="1"/>
  <c r="BN591" i="1"/>
  <c r="Z591" i="1"/>
  <c r="Z592" i="1" s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8" i="1"/>
  <c r="BN68" i="1"/>
  <c r="Z88" i="1"/>
  <c r="BN88" i="1"/>
  <c r="Z96" i="1"/>
  <c r="BN96" i="1"/>
  <c r="Z117" i="1"/>
  <c r="BN117" i="1"/>
  <c r="Z149" i="1"/>
  <c r="BN149" i="1"/>
  <c r="G608" i="1"/>
  <c r="Z171" i="1"/>
  <c r="BN171" i="1"/>
  <c r="Z181" i="1"/>
  <c r="BN181" i="1"/>
  <c r="Z195" i="1"/>
  <c r="BN195" i="1"/>
  <c r="Z210" i="1"/>
  <c r="BN210" i="1"/>
  <c r="BP232" i="1"/>
  <c r="BN232" i="1"/>
  <c r="Z232" i="1"/>
  <c r="BP253" i="1"/>
  <c r="BN253" i="1"/>
  <c r="Z253" i="1"/>
  <c r="Y285" i="1"/>
  <c r="Y284" i="1"/>
  <c r="BP283" i="1"/>
  <c r="BN283" i="1"/>
  <c r="Z283" i="1"/>
  <c r="Z284" i="1" s="1"/>
  <c r="BP288" i="1"/>
  <c r="BN288" i="1"/>
  <c r="Z288" i="1"/>
  <c r="BP331" i="1"/>
  <c r="BN331" i="1"/>
  <c r="Z331" i="1"/>
  <c r="BP361" i="1"/>
  <c r="BN361" i="1"/>
  <c r="Z361" i="1"/>
  <c r="BP420" i="1"/>
  <c r="BN420" i="1"/>
  <c r="Z420" i="1"/>
  <c r="BP455" i="1"/>
  <c r="BN455" i="1"/>
  <c r="Z455" i="1"/>
  <c r="Y498" i="1"/>
  <c r="Y497" i="1"/>
  <c r="BP496" i="1"/>
  <c r="BN496" i="1"/>
  <c r="Z496" i="1"/>
  <c r="Z497" i="1" s="1"/>
  <c r="BP502" i="1"/>
  <c r="BN502" i="1"/>
  <c r="Z502" i="1"/>
  <c r="BP528" i="1"/>
  <c r="BN528" i="1"/>
  <c r="Z528" i="1"/>
  <c r="BP540" i="1"/>
  <c r="BN540" i="1"/>
  <c r="Z540" i="1"/>
  <c r="BP542" i="1"/>
  <c r="BN542" i="1"/>
  <c r="Z542" i="1"/>
  <c r="Y584" i="1"/>
  <c r="BP582" i="1"/>
  <c r="BN582" i="1"/>
  <c r="Z582" i="1"/>
  <c r="Y224" i="1"/>
  <c r="BP29" i="1"/>
  <c r="BN29" i="1"/>
  <c r="Z29" i="1"/>
  <c r="BP55" i="1"/>
  <c r="BN55" i="1"/>
  <c r="Z55" i="1"/>
  <c r="BP70" i="1"/>
  <c r="BN70" i="1"/>
  <c r="Z70" i="1"/>
  <c r="BP80" i="1"/>
  <c r="BN80" i="1"/>
  <c r="Z80" i="1"/>
  <c r="BP102" i="1"/>
  <c r="BN102" i="1"/>
  <c r="Z102" i="1"/>
  <c r="BP124" i="1"/>
  <c r="BN124" i="1"/>
  <c r="Z124" i="1"/>
  <c r="BP141" i="1"/>
  <c r="BN141" i="1"/>
  <c r="Z141" i="1"/>
  <c r="BP156" i="1"/>
  <c r="BN156" i="1"/>
  <c r="Z156" i="1"/>
  <c r="BP173" i="1"/>
  <c r="BN173" i="1"/>
  <c r="Z173" i="1"/>
  <c r="Y189" i="1"/>
  <c r="BP185" i="1"/>
  <c r="BN185" i="1"/>
  <c r="Z185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BP290" i="1"/>
  <c r="BN290" i="1"/>
  <c r="Z290" i="1"/>
  <c r="S608" i="1"/>
  <c r="Y305" i="1"/>
  <c r="BP304" i="1"/>
  <c r="BN304" i="1"/>
  <c r="Z304" i="1"/>
  <c r="Z305" i="1" s="1"/>
  <c r="T608" i="1"/>
  <c r="Y310" i="1"/>
  <c r="BP309" i="1"/>
  <c r="BN309" i="1"/>
  <c r="Z309" i="1"/>
  <c r="Z310" i="1" s="1"/>
  <c r="Y315" i="1"/>
  <c r="BP313" i="1"/>
  <c r="BN313" i="1"/>
  <c r="Z313" i="1"/>
  <c r="BP333" i="1"/>
  <c r="BN333" i="1"/>
  <c r="Z333" i="1"/>
  <c r="BP347" i="1"/>
  <c r="BN347" i="1"/>
  <c r="Z347" i="1"/>
  <c r="BP353" i="1"/>
  <c r="BN353" i="1"/>
  <c r="Z353" i="1"/>
  <c r="Y367" i="1"/>
  <c r="BP366" i="1"/>
  <c r="BN366" i="1"/>
  <c r="Z366" i="1"/>
  <c r="Z367" i="1" s="1"/>
  <c r="Y374" i="1"/>
  <c r="BP370" i="1"/>
  <c r="BN370" i="1"/>
  <c r="Z370" i="1"/>
  <c r="X599" i="1"/>
  <c r="X601" i="1" s="1"/>
  <c r="X602" i="1"/>
  <c r="BP26" i="1"/>
  <c r="BN26" i="1"/>
  <c r="Z26" i="1"/>
  <c r="BP35" i="1"/>
  <c r="BN35" i="1"/>
  <c r="Z35" i="1"/>
  <c r="BP63" i="1"/>
  <c r="BN63" i="1"/>
  <c r="Z63" i="1"/>
  <c r="BP73" i="1"/>
  <c r="BN73" i="1"/>
  <c r="Z73" i="1"/>
  <c r="BP86" i="1"/>
  <c r="BN86" i="1"/>
  <c r="Z86" i="1"/>
  <c r="BP115" i="1"/>
  <c r="BN115" i="1"/>
  <c r="Z115" i="1"/>
  <c r="Y147" i="1"/>
  <c r="BP140" i="1"/>
  <c r="BN140" i="1"/>
  <c r="Z140" i="1"/>
  <c r="BP145" i="1"/>
  <c r="BN145" i="1"/>
  <c r="Z145" i="1"/>
  <c r="BP166" i="1"/>
  <c r="BN166" i="1"/>
  <c r="Z166" i="1"/>
  <c r="BP179" i="1"/>
  <c r="BN179" i="1"/>
  <c r="Z179" i="1"/>
  <c r="BP193" i="1"/>
  <c r="BN193" i="1"/>
  <c r="Z193" i="1"/>
  <c r="J608" i="1"/>
  <c r="BP206" i="1"/>
  <c r="BN206" i="1"/>
  <c r="Z206" i="1"/>
  <c r="BP220" i="1"/>
  <c r="BN220" i="1"/>
  <c r="Z220" i="1"/>
  <c r="BP230" i="1"/>
  <c r="BN230" i="1"/>
  <c r="Z230" i="1"/>
  <c r="Y246" i="1"/>
  <c r="BP240" i="1"/>
  <c r="BN240" i="1"/>
  <c r="Z240" i="1"/>
  <c r="BP251" i="1"/>
  <c r="BN251" i="1"/>
  <c r="Z251" i="1"/>
  <c r="BP264" i="1"/>
  <c r="BN264" i="1"/>
  <c r="Z264" i="1"/>
  <c r="BP278" i="1"/>
  <c r="BN278" i="1"/>
  <c r="Z278" i="1"/>
  <c r="BP297" i="1"/>
  <c r="BN297" i="1"/>
  <c r="Z297" i="1"/>
  <c r="BP325" i="1"/>
  <c r="BN325" i="1"/>
  <c r="Z325" i="1"/>
  <c r="BP339" i="1"/>
  <c r="BN339" i="1"/>
  <c r="Z339" i="1"/>
  <c r="Y357" i="1"/>
  <c r="BP352" i="1"/>
  <c r="BN352" i="1"/>
  <c r="Z352" i="1"/>
  <c r="Y363" i="1"/>
  <c r="BP359" i="1"/>
  <c r="BN359" i="1"/>
  <c r="Z359" i="1"/>
  <c r="Y387" i="1"/>
  <c r="BP378" i="1"/>
  <c r="BN378" i="1"/>
  <c r="Z378" i="1"/>
  <c r="BP402" i="1"/>
  <c r="BN402" i="1"/>
  <c r="Z402" i="1"/>
  <c r="Y416" i="1"/>
  <c r="BP414" i="1"/>
  <c r="BN414" i="1"/>
  <c r="Z414" i="1"/>
  <c r="BP440" i="1"/>
  <c r="BN440" i="1"/>
  <c r="Z440" i="1"/>
  <c r="BP448" i="1"/>
  <c r="BN448" i="1"/>
  <c r="Z448" i="1"/>
  <c r="BP453" i="1"/>
  <c r="BN453" i="1"/>
  <c r="Z453" i="1"/>
  <c r="BP476" i="1"/>
  <c r="BN476" i="1"/>
  <c r="Z476" i="1"/>
  <c r="BP491" i="1"/>
  <c r="BN491" i="1"/>
  <c r="Z491" i="1"/>
  <c r="BP508" i="1"/>
  <c r="BN508" i="1"/>
  <c r="Z508" i="1"/>
  <c r="BP522" i="1"/>
  <c r="BN522" i="1"/>
  <c r="Z522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B608" i="1"/>
  <c r="X600" i="1"/>
  <c r="X598" i="1"/>
  <c r="Y81" i="1"/>
  <c r="Y99" i="1"/>
  <c r="Y112" i="1"/>
  <c r="Y151" i="1"/>
  <c r="Y162" i="1"/>
  <c r="Y183" i="1"/>
  <c r="Y212" i="1"/>
  <c r="M608" i="1"/>
  <c r="U608" i="1"/>
  <c r="Y335" i="1"/>
  <c r="Y343" i="1"/>
  <c r="Y392" i="1"/>
  <c r="BP390" i="1"/>
  <c r="BN390" i="1"/>
  <c r="Z390" i="1"/>
  <c r="X608" i="1"/>
  <c r="BP408" i="1"/>
  <c r="BN408" i="1"/>
  <c r="Z408" i="1"/>
  <c r="BP422" i="1"/>
  <c r="BN422" i="1"/>
  <c r="Z422" i="1"/>
  <c r="BP444" i="1"/>
  <c r="BN444" i="1"/>
  <c r="Z444" i="1"/>
  <c r="BP449" i="1"/>
  <c r="BN449" i="1"/>
  <c r="Z449" i="1"/>
  <c r="BP457" i="1"/>
  <c r="BN457" i="1"/>
  <c r="Z457" i="1"/>
  <c r="BP480" i="1"/>
  <c r="BN480" i="1"/>
  <c r="Z480" i="1"/>
  <c r="BP504" i="1"/>
  <c r="BN504" i="1"/>
  <c r="Z504" i="1"/>
  <c r="Y524" i="1"/>
  <c r="BP518" i="1"/>
  <c r="BN518" i="1"/>
  <c r="Z518" i="1"/>
  <c r="Y555" i="1"/>
  <c r="Y554" i="1"/>
  <c r="BP550" i="1"/>
  <c r="BN550" i="1"/>
  <c r="Z550" i="1"/>
  <c r="Z554" i="1" s="1"/>
  <c r="BP552" i="1"/>
  <c r="BN552" i="1"/>
  <c r="Z552" i="1"/>
  <c r="BP568" i="1"/>
  <c r="BN568" i="1"/>
  <c r="Z568" i="1"/>
  <c r="BP570" i="1"/>
  <c r="BN570" i="1"/>
  <c r="Z570" i="1"/>
  <c r="Y463" i="1"/>
  <c r="AB608" i="1"/>
  <c r="H9" i="1"/>
  <c r="A10" i="1"/>
  <c r="Y24" i="1"/>
  <c r="F9" i="1"/>
  <c r="J9" i="1"/>
  <c r="Z22" i="1"/>
  <c r="Z23" i="1" s="1"/>
  <c r="BN22" i="1"/>
  <c r="BP22" i="1"/>
  <c r="Y23" i="1"/>
  <c r="Y36" i="1"/>
  <c r="Y37" i="1"/>
  <c r="Z27" i="1"/>
  <c r="BN27" i="1"/>
  <c r="BP28" i="1"/>
  <c r="BN28" i="1"/>
  <c r="BP30" i="1"/>
  <c r="BN30" i="1"/>
  <c r="Z30" i="1"/>
  <c r="Z34" i="1"/>
  <c r="BN34" i="1"/>
  <c r="C608" i="1"/>
  <c r="Z54" i="1"/>
  <c r="BN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Y91" i="1"/>
  <c r="Z85" i="1"/>
  <c r="BN85" i="1"/>
  <c r="Z87" i="1"/>
  <c r="BN87" i="1"/>
  <c r="Z89" i="1"/>
  <c r="BN89" i="1"/>
  <c r="Y90" i="1"/>
  <c r="BP94" i="1"/>
  <c r="BN94" i="1"/>
  <c r="Z94" i="1"/>
  <c r="BP97" i="1"/>
  <c r="BN97" i="1"/>
  <c r="Z97" i="1"/>
  <c r="Y104" i="1"/>
  <c r="BP101" i="1"/>
  <c r="BN101" i="1"/>
  <c r="Z101" i="1"/>
  <c r="BP110" i="1"/>
  <c r="BN110" i="1"/>
  <c r="Z110" i="1"/>
  <c r="Y119" i="1"/>
  <c r="BP114" i="1"/>
  <c r="BN114" i="1"/>
  <c r="Z114" i="1"/>
  <c r="BP118" i="1"/>
  <c r="BN118" i="1"/>
  <c r="Z118" i="1"/>
  <c r="Y120" i="1"/>
  <c r="Y128" i="1"/>
  <c r="BP123" i="1"/>
  <c r="BN123" i="1"/>
  <c r="Z123" i="1"/>
  <c r="F608" i="1"/>
  <c r="Y129" i="1"/>
  <c r="Y60" i="1"/>
  <c r="Y76" i="1"/>
  <c r="Y98" i="1"/>
  <c r="BP93" i="1"/>
  <c r="BN93" i="1"/>
  <c r="Z93" i="1"/>
  <c r="BP95" i="1"/>
  <c r="BN95" i="1"/>
  <c r="Z95" i="1"/>
  <c r="BP103" i="1"/>
  <c r="BN103" i="1"/>
  <c r="Z103" i="1"/>
  <c r="Y105" i="1"/>
  <c r="E608" i="1"/>
  <c r="Y111" i="1"/>
  <c r="BP108" i="1"/>
  <c r="BN108" i="1"/>
  <c r="Z108" i="1"/>
  <c r="Z111" i="1" s="1"/>
  <c r="BP116" i="1"/>
  <c r="BN116" i="1"/>
  <c r="Z116" i="1"/>
  <c r="BP125" i="1"/>
  <c r="BN125" i="1"/>
  <c r="Z125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Y258" i="1"/>
  <c r="Y269" i="1"/>
  <c r="Y279" i="1"/>
  <c r="Y291" i="1"/>
  <c r="Y300" i="1"/>
  <c r="Y316" i="1"/>
  <c r="Y328" i="1"/>
  <c r="Y334" i="1"/>
  <c r="Y344" i="1"/>
  <c r="Y350" i="1"/>
  <c r="Y356" i="1"/>
  <c r="Y362" i="1"/>
  <c r="Y373" i="1"/>
  <c r="Z382" i="1"/>
  <c r="BN382" i="1"/>
  <c r="Z384" i="1"/>
  <c r="BN384" i="1"/>
  <c r="Z386" i="1"/>
  <c r="BN386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Y481" i="1"/>
  <c r="Z492" i="1"/>
  <c r="BP490" i="1"/>
  <c r="BN490" i="1"/>
  <c r="Z490" i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P608" i="1"/>
  <c r="Z127" i="1"/>
  <c r="BN127" i="1"/>
  <c r="Z131" i="1"/>
  <c r="BN131" i="1"/>
  <c r="BP131" i="1"/>
  <c r="Z132" i="1"/>
  <c r="BN132" i="1"/>
  <c r="Z135" i="1"/>
  <c r="BN135" i="1"/>
  <c r="Z139" i="1"/>
  <c r="BN139" i="1"/>
  <c r="BP139" i="1"/>
  <c r="Z142" i="1"/>
  <c r="BN142" i="1"/>
  <c r="Z144" i="1"/>
  <c r="BN144" i="1"/>
  <c r="Z150" i="1"/>
  <c r="BN150" i="1"/>
  <c r="Z155" i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Z178" i="1"/>
  <c r="BN178" i="1"/>
  <c r="Z180" i="1"/>
  <c r="BN180" i="1"/>
  <c r="Z186" i="1"/>
  <c r="Z188" i="1" s="1"/>
  <c r="BN186" i="1"/>
  <c r="I608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3" i="1"/>
  <c r="BN243" i="1"/>
  <c r="K608" i="1"/>
  <c r="Z250" i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4" i="1"/>
  <c r="BN274" i="1"/>
  <c r="Z275" i="1"/>
  <c r="BN275" i="1"/>
  <c r="Z277" i="1"/>
  <c r="BN277" i="1"/>
  <c r="Y280" i="1"/>
  <c r="Q608" i="1"/>
  <c r="Z289" i="1"/>
  <c r="Z291" i="1" s="1"/>
  <c r="BN289" i="1"/>
  <c r="Y292" i="1"/>
  <c r="R608" i="1"/>
  <c r="Z296" i="1"/>
  <c r="BN296" i="1"/>
  <c r="Z298" i="1"/>
  <c r="BN298" i="1"/>
  <c r="Y301" i="1"/>
  <c r="Y306" i="1"/>
  <c r="Y311" i="1"/>
  <c r="Z314" i="1"/>
  <c r="BN314" i="1"/>
  <c r="Z319" i="1"/>
  <c r="BN319" i="1"/>
  <c r="BP319" i="1"/>
  <c r="Z321" i="1"/>
  <c r="BN321" i="1"/>
  <c r="Z322" i="1"/>
  <c r="BN322" i="1"/>
  <c r="Z324" i="1"/>
  <c r="BN324" i="1"/>
  <c r="Z326" i="1"/>
  <c r="BN326" i="1"/>
  <c r="Y327" i="1"/>
  <c r="Z330" i="1"/>
  <c r="BN330" i="1"/>
  <c r="BP330" i="1"/>
  <c r="Z332" i="1"/>
  <c r="BN332" i="1"/>
  <c r="Z338" i="1"/>
  <c r="BN338" i="1"/>
  <c r="Z340" i="1"/>
  <c r="BN340" i="1"/>
  <c r="Z342" i="1"/>
  <c r="BN342" i="1"/>
  <c r="Z346" i="1"/>
  <c r="BN346" i="1"/>
  <c r="BP346" i="1"/>
  <c r="Z348" i="1"/>
  <c r="BN348" i="1"/>
  <c r="Z354" i="1"/>
  <c r="Z356" i="1" s="1"/>
  <c r="BN354" i="1"/>
  <c r="Z360" i="1"/>
  <c r="BN360" i="1"/>
  <c r="V608" i="1"/>
  <c r="Y368" i="1"/>
  <c r="Z371" i="1"/>
  <c r="Z373" i="1" s="1"/>
  <c r="BN371" i="1"/>
  <c r="W608" i="1"/>
  <c r="Y388" i="1"/>
  <c r="Z379" i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Z398" i="1" s="1"/>
  <c r="Y403" i="1"/>
  <c r="Y412" i="1"/>
  <c r="BP407" i="1"/>
  <c r="BN407" i="1"/>
  <c r="Z407" i="1"/>
  <c r="Z411" i="1" s="1"/>
  <c r="Y411" i="1"/>
  <c r="BP415" i="1"/>
  <c r="BN415" i="1"/>
  <c r="Z415" i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Y492" i="1"/>
  <c r="BP503" i="1"/>
  <c r="BN503" i="1"/>
  <c r="Z503" i="1"/>
  <c r="BP507" i="1"/>
  <c r="BN507" i="1"/>
  <c r="Z507" i="1"/>
  <c r="Y515" i="1"/>
  <c r="BP519" i="1"/>
  <c r="BN519" i="1"/>
  <c r="Z519" i="1"/>
  <c r="BP523" i="1"/>
  <c r="BN523" i="1"/>
  <c r="Z523" i="1"/>
  <c r="Y525" i="1"/>
  <c r="Y530" i="1"/>
  <c r="BP527" i="1"/>
  <c r="BN527" i="1"/>
  <c r="Z527" i="1"/>
  <c r="Y535" i="1"/>
  <c r="AA608" i="1"/>
  <c r="Y493" i="1"/>
  <c r="AC608" i="1"/>
  <c r="Y510" i="1"/>
  <c r="Y547" i="1"/>
  <c r="BP544" i="1"/>
  <c r="BN544" i="1"/>
  <c r="Z544" i="1"/>
  <c r="Z547" i="1" s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343" i="1" l="1"/>
  <c r="Z362" i="1"/>
  <c r="Z151" i="1"/>
  <c r="Z584" i="1"/>
  <c r="Z182" i="1"/>
  <c r="Z300" i="1"/>
  <c r="Z279" i="1"/>
  <c r="Z257" i="1"/>
  <c r="Z571" i="1"/>
  <c r="Z530" i="1"/>
  <c r="Z524" i="1"/>
  <c r="Z481" i="1"/>
  <c r="Z416" i="1"/>
  <c r="Z387" i="1"/>
  <c r="Z334" i="1"/>
  <c r="Z327" i="1"/>
  <c r="Z315" i="1"/>
  <c r="Z269" i="1"/>
  <c r="Z245" i="1"/>
  <c r="Z237" i="1"/>
  <c r="Z201" i="1"/>
  <c r="Z157" i="1"/>
  <c r="Z136" i="1"/>
  <c r="Z90" i="1"/>
  <c r="Z75" i="1"/>
  <c r="Z59" i="1"/>
  <c r="Z36" i="1"/>
  <c r="Z578" i="1"/>
  <c r="Z564" i="1"/>
  <c r="Z510" i="1"/>
  <c r="Z424" i="1"/>
  <c r="Z349" i="1"/>
  <c r="Z223" i="1"/>
  <c r="Z146" i="1"/>
  <c r="Z104" i="1"/>
  <c r="Y600" i="1"/>
  <c r="Z458" i="1"/>
  <c r="Z98" i="1"/>
  <c r="Z128" i="1"/>
  <c r="Z119" i="1"/>
  <c r="Z81" i="1"/>
  <c r="Y602" i="1"/>
  <c r="Y599" i="1"/>
  <c r="Y598" i="1"/>
  <c r="Y601" i="1" l="1"/>
  <c r="Z603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<sst xmlns="http://schemas.openxmlformats.org/spreadsheetml/2006/main" count="2479" uniqueCount="785">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</sst>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56" sqref="AB5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784</v>
      </c>
      <c r="I5" s="677"/>
      <c r="J5" s="677"/>
      <c r="K5" s="677"/>
      <c r="L5" s="677"/>
      <c r="M5" s="479"/>
      <c r="N5" s="58"/>
      <c r="P5" s="24" t="s">
        <v>10</v>
      </c>
      <c r="Q5" s="757">
        <v>45562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769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Пятница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2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0.375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316</v>
      </c>
      <c r="Y56" s="387">
        <f t="shared" si="6"/>
        <v>316</v>
      </c>
      <c r="Z56" s="36">
        <f>IFERROR(IF(Y56=0,"",ROUNDUP(Y56/H56,0)*0.00937),"")</f>
        <v>0.74022999999999994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334.96000000000004</v>
      </c>
      <c r="BN56" s="64">
        <f t="shared" si="8"/>
        <v>334.96000000000004</v>
      </c>
      <c r="BO56" s="64">
        <f t="shared" si="9"/>
        <v>0.65833333333333333</v>
      </c>
      <c r="BP56" s="64">
        <f t="shared" si="10"/>
        <v>0.65833333333333333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79</v>
      </c>
      <c r="Y59" s="388">
        <f>IFERROR(Y53/H53,"0")+IFERROR(Y54/H54,"0")+IFERROR(Y55/H55,"0")+IFERROR(Y56/H56,"0")+IFERROR(Y57/H57,"0")+IFERROR(Y58/H58,"0")</f>
        <v>79</v>
      </c>
      <c r="Z59" s="388">
        <f>IFERROR(IF(Z53="",0,Z53),"0")+IFERROR(IF(Z54="",0,Z54),"0")+IFERROR(IF(Z55="",0,Z55),"0")+IFERROR(IF(Z56="",0,Z56),"0")+IFERROR(IF(Z57="",0,Z57),"0")+IFERROR(IF(Z58="",0,Z58),"0")</f>
        <v>0.74022999999999994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316</v>
      </c>
      <c r="Y60" s="388">
        <f>IFERROR(SUM(Y53:Y58),"0")</f>
        <v>316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328.5</v>
      </c>
      <c r="Y74" s="387">
        <f t="shared" si="11"/>
        <v>328.5</v>
      </c>
      <c r="Z74" s="36">
        <f>IFERROR(IF(Y74=0,"",ROUNDUP(Y74/H74,0)*0.00937),"")</f>
        <v>0.68401000000000001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346.02000000000004</v>
      </c>
      <c r="BN74" s="64">
        <f t="shared" si="13"/>
        <v>346.02000000000004</v>
      </c>
      <c r="BO74" s="64">
        <f t="shared" si="14"/>
        <v>0.60833333333333328</v>
      </c>
      <c r="BP74" s="64">
        <f t="shared" si="15"/>
        <v>0.60833333333333328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73</v>
      </c>
      <c r="Y75" s="388">
        <f>IFERROR(Y68/H68,"0")+IFERROR(Y69/H69,"0")+IFERROR(Y70/H70,"0")+IFERROR(Y71/H71,"0")+IFERROR(Y72/H72,"0")+IFERROR(Y73/H73,"0")+IFERROR(Y74/H74,"0")</f>
        <v>73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0.68401000000000001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328.5</v>
      </c>
      <c r="Y76" s="388">
        <f>IFERROR(SUM(Y68:Y74),"0")</f>
        <v>328.5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517.5</v>
      </c>
      <c r="Y110" s="387">
        <f>IFERROR(IF(X110="",0,CEILING((X110/$H110),1)*$H110),"")</f>
        <v>517.5</v>
      </c>
      <c r="Z110" s="36">
        <f>IFERROR(IF(Y110=0,"",ROUNDUP(Y110/H110,0)*0.00937),"")</f>
        <v>1.07755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541.65000000000009</v>
      </c>
      <c r="BN110" s="64">
        <f>IFERROR(Y110*I110/H110,"0")</f>
        <v>541.65000000000009</v>
      </c>
      <c r="BO110" s="64">
        <f>IFERROR(1/J110*(X110/H110),"0")</f>
        <v>0.95833333333333337</v>
      </c>
      <c r="BP110" s="64">
        <f>IFERROR(1/J110*(Y110/H110),"0")</f>
        <v>0.95833333333333337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115</v>
      </c>
      <c r="Y111" s="388">
        <f>IFERROR(Y108/H108,"0")+IFERROR(Y109/H109,"0")+IFERROR(Y110/H110,"0")</f>
        <v>115</v>
      </c>
      <c r="Z111" s="388">
        <f>IFERROR(IF(Z108="",0,Z108),"0")+IFERROR(IF(Z109="",0,Z109),"0")+IFERROR(IF(Z110="",0,Z110),"0")</f>
        <v>1.07755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517.5</v>
      </c>
      <c r="Y112" s="388">
        <f>IFERROR(SUM(Y108:Y110),"0")</f>
        <v>517.5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110.7</v>
      </c>
      <c r="Y116" s="387">
        <f>IFERROR(IF(X116="",0,CEILING((X116/$H116),1)*$H116),"")</f>
        <v>110.7</v>
      </c>
      <c r="Z116" s="36">
        <f>IFERROR(IF(Y116=0,"",ROUNDUP(Y116/H116,0)*0.00753),"")</f>
        <v>0.30873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121.852</v>
      </c>
      <c r="BN116" s="64">
        <f>IFERROR(Y116*I116/H116,"0")</f>
        <v>121.852</v>
      </c>
      <c r="BO116" s="64">
        <f>IFERROR(1/J116*(X116/H116),"0")</f>
        <v>0.26282051282051283</v>
      </c>
      <c r="BP116" s="64">
        <f>IFERROR(1/J116*(Y116/H116),"0")</f>
        <v>0.26282051282051283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41</v>
      </c>
      <c r="Y119" s="388">
        <f>IFERROR(Y114/H114,"0")+IFERROR(Y115/H115,"0")+IFERROR(Y116/H116,"0")+IFERROR(Y117/H117,"0")+IFERROR(Y118/H118,"0")</f>
        <v>41</v>
      </c>
      <c r="Z119" s="388">
        <f>IFERROR(IF(Z114="",0,Z114),"0")+IFERROR(IF(Z115="",0,Z115),"0")+IFERROR(IF(Z116="",0,Z116),"0")+IFERROR(IF(Z117="",0,Z117),"0")+IFERROR(IF(Z118="",0,Z118),"0")</f>
        <v>0.30873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110.7</v>
      </c>
      <c r="Y120" s="388">
        <f>IFERROR(SUM(Y114:Y118),"0")</f>
        <v>110.7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157.5</v>
      </c>
      <c r="Y126" s="387">
        <f>IFERROR(IF(X126="",0,CEILING((X126/$H126),1)*$H126),"")</f>
        <v>157.5</v>
      </c>
      <c r="Z126" s="36">
        <f>IFERROR(IF(Y126=0,"",ROUNDUP(Y126/H126,0)*0.00937),"")</f>
        <v>0.32795000000000002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165.9</v>
      </c>
      <c r="BN126" s="64">
        <f>IFERROR(Y126*I126/H126,"0")</f>
        <v>165.9</v>
      </c>
      <c r="BO126" s="64">
        <f>IFERROR(1/J126*(X126/H126),"0")</f>
        <v>0.29166666666666669</v>
      </c>
      <c r="BP126" s="64">
        <f>IFERROR(1/J126*(Y126/H126),"0")</f>
        <v>0.29166666666666669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35</v>
      </c>
      <c r="Y128" s="388">
        <f>IFERROR(Y123/H123,"0")+IFERROR(Y124/H124,"0")+IFERROR(Y125/H125,"0")+IFERROR(Y126/H126,"0")+IFERROR(Y127/H127,"0")</f>
        <v>35</v>
      </c>
      <c r="Z128" s="388">
        <f>IFERROR(IF(Z123="",0,Z123),"0")+IFERROR(IF(Z124="",0,Z124),"0")+IFERROR(IF(Z125="",0,Z125),"0")+IFERROR(IF(Z126="",0,Z126),"0")+IFERROR(IF(Z127="",0,Z127),"0")</f>
        <v>0.32795000000000002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157.5</v>
      </c>
      <c r="Y129" s="388">
        <f>IFERROR(SUM(Y123:Y127),"0")</f>
        <v>157.5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57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70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567</v>
      </c>
      <c r="Y143" s="387">
        <f t="shared" si="21"/>
        <v>567</v>
      </c>
      <c r="Z143" s="36">
        <f>IFERROR(IF(Y143=0,"",ROUNDUP(Y143/H143,0)*0.00753),"")</f>
        <v>1.5813000000000001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624.12</v>
      </c>
      <c r="BN143" s="64">
        <f t="shared" si="23"/>
        <v>624.12</v>
      </c>
      <c r="BO143" s="64">
        <f t="shared" si="24"/>
        <v>1.346153846153846</v>
      </c>
      <c r="BP143" s="64">
        <f t="shared" si="25"/>
        <v>1.346153846153846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210</v>
      </c>
      <c r="Y146" s="388">
        <f>IFERROR(Y139/H139,"0")+IFERROR(Y140/H140,"0")+IFERROR(Y141/H141,"0")+IFERROR(Y142/H142,"0")+IFERROR(Y143/H143,"0")+IFERROR(Y144/H144,"0")+IFERROR(Y145/H145,"0")</f>
        <v>210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1.5813000000000001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567</v>
      </c>
      <c r="Y147" s="388">
        <f>IFERROR(SUM(Y139:Y145),"0")</f>
        <v>567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285.60000000000002</v>
      </c>
      <c r="Y230" s="387">
        <f t="shared" si="36"/>
        <v>285.59999999999997</v>
      </c>
      <c r="Z230" s="36">
        <f t="shared" ref="Z230:Z236" si="41">IFERROR(IF(Y230=0,"",ROUNDUP(Y230/H230,0)*0.00753),"")</f>
        <v>0.89607000000000003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320.11</v>
      </c>
      <c r="BN230" s="64">
        <f t="shared" si="38"/>
        <v>320.10999999999996</v>
      </c>
      <c r="BO230" s="64">
        <f t="shared" si="39"/>
        <v>0.76282051282051289</v>
      </c>
      <c r="BP230" s="64">
        <f t="shared" si="40"/>
        <v>0.76282051282051266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249.6</v>
      </c>
      <c r="Y232" s="387">
        <f t="shared" si="36"/>
        <v>249.6</v>
      </c>
      <c r="Z232" s="36">
        <f t="shared" si="41"/>
        <v>0.78312000000000004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277.88800000000003</v>
      </c>
      <c r="BN232" s="64">
        <f t="shared" si="38"/>
        <v>277.88800000000003</v>
      </c>
      <c r="BO232" s="64">
        <f t="shared" si="39"/>
        <v>0.66666666666666663</v>
      </c>
      <c r="BP232" s="64">
        <f t="shared" si="40"/>
        <v>0.66666666666666663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1.6791900000000002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535.20000000000005</v>
      </c>
      <c r="Y238" s="388">
        <f>IFERROR(SUM(Y226:Y236),"0")</f>
        <v>535.19999999999993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4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597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191.1</v>
      </c>
      <c r="Y371" s="387">
        <f>IFERROR(IF(X371="",0,CEILING((X371/$H371),1)*$H371),"")</f>
        <v>191.1</v>
      </c>
      <c r="Z371" s="36">
        <f>IFERROR(IF(Y371=0,"",ROUNDUP(Y371/H371,0)*0.00753),"")</f>
        <v>0.68523000000000001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215.85199999999995</v>
      </c>
      <c r="BN371" s="64">
        <f>IFERROR(Y371*I371/H371,"0")</f>
        <v>215.85199999999995</v>
      </c>
      <c r="BO371" s="64">
        <f>IFERROR(1/J371*(X371/H371),"0")</f>
        <v>0.58333333333333326</v>
      </c>
      <c r="BP371" s="64">
        <f>IFERROR(1/J371*(Y371/H371),"0")</f>
        <v>0.58333333333333326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766.5</v>
      </c>
      <c r="Y372" s="387">
        <f>IFERROR(IF(X372="",0,CEILING((X372/$H372),1)*$H372),"")</f>
        <v>766.5</v>
      </c>
      <c r="Z372" s="36">
        <f>IFERROR(IF(Y372=0,"",ROUNDUP(Y372/H372,0)*0.00753),"")</f>
        <v>2.7484500000000001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861.39999999999986</v>
      </c>
      <c r="BN372" s="64">
        <f>IFERROR(Y372*I372/H372,"0")</f>
        <v>861.39999999999986</v>
      </c>
      <c r="BO372" s="64">
        <f>IFERROR(1/J372*(X372/H372),"0")</f>
        <v>2.3397435897435899</v>
      </c>
      <c r="BP372" s="64">
        <f>IFERROR(1/J372*(Y372/H372),"0")</f>
        <v>2.3397435897435899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456</v>
      </c>
      <c r="Y373" s="388">
        <f>IFERROR(Y370/H370,"0")+IFERROR(Y371/H371,"0")+IFERROR(Y372/H372,"0")</f>
        <v>456</v>
      </c>
      <c r="Z373" s="388">
        <f>IFERROR(IF(Z370="",0,Z370),"0")+IFERROR(IF(Z371="",0,Z371),"0")+IFERROR(IF(Z372="",0,Z372),"0")</f>
        <v>3.4336799999999998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957.6</v>
      </c>
      <c r="Y374" s="388">
        <f>IFERROR(SUM(Y370:Y372),"0")</f>
        <v>957.6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6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4301031178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18.899999999999999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20.069999999999997</v>
      </c>
      <c r="BN448" s="64">
        <f t="shared" si="74"/>
        <v>20.07</v>
      </c>
      <c r="BO448" s="64">
        <f t="shared" si="75"/>
        <v>3.8461538461538457E-2</v>
      </c>
      <c r="BP448" s="64">
        <f t="shared" si="76"/>
        <v>3.8461538461538464E-2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8.9999999999999982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9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4.5179999999999998E-2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18.899999999999999</v>
      </c>
      <c r="Y459" s="388">
        <f>IFERROR(SUM(Y437:Y457),"0")</f>
        <v>18.900000000000002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84</v>
      </c>
      <c r="Y479" s="387">
        <f t="shared" si="78"/>
        <v>84</v>
      </c>
      <c r="Z479" s="36">
        <f>IFERROR(IF(Y479=0,"",ROUNDUP(Y479/H479,0)*0.00502),"")</f>
        <v>0.20080000000000001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89.199999999999989</v>
      </c>
      <c r="BN479" s="64">
        <f t="shared" si="80"/>
        <v>89.199999999999989</v>
      </c>
      <c r="BO479" s="64">
        <f t="shared" si="81"/>
        <v>0.17094017094017094</v>
      </c>
      <c r="BP479" s="64">
        <f t="shared" si="82"/>
        <v>0.17094017094017094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3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40</v>
      </c>
      <c r="Y481" s="388">
        <f>IFERROR(Y475/H475,"0")+IFERROR(Y476/H476,"0")+IFERROR(Y477/H477,"0")+IFERROR(Y478/H478,"0")+IFERROR(Y479/H479,"0")+IFERROR(Y480/H480,"0")</f>
        <v>40</v>
      </c>
      <c r="Z481" s="388">
        <f>IFERROR(IF(Z475="",0,Z475),"0")+IFERROR(IF(Z476="",0,Z476),"0")+IFERROR(IF(Z477="",0,Z477),"0")+IFERROR(IF(Z478="",0,Z478),"0")+IFERROR(IF(Z479="",0,Z479),"0")+IFERROR(IF(Z480="",0,Z480),"0")</f>
        <v>0.20080000000000001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84</v>
      </c>
      <c r="Y482" s="388">
        <f>IFERROR(SUM(Y475:Y480),"0")</f>
        <v>84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3592.9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3592.9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3919.0220000000004</v>
      </c>
      <c r="Y599" s="388">
        <f>IFERROR(SUM(BN22:BN595),"0")</f>
        <v>3919.0220000000004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9</v>
      </c>
      <c r="Y600" s="38">
        <f>ROUNDUP(SUM(BP22:BP595),0)</f>
        <v>9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4144.0220000000008</v>
      </c>
      <c r="Y601" s="388">
        <f>GrossWeightTotalR+PalletQtyTotalR*25</f>
        <v>4144.0220000000008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1281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1281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10.078620000000001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316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328.5</v>
      </c>
      <c r="E608" s="46">
        <f>IFERROR(Y108*1,"0")+IFERROR(Y109*1,"0")+IFERROR(Y110*1,"0")+IFERROR(Y114*1,"0")+IFERROR(Y115*1,"0")+IFERROR(Y116*1,"0")+IFERROR(Y117*1,"0")+IFERROR(Y118*1,"0")</f>
        <v>628.20000000000005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724.5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535.19999999999993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957.6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18.900000000000002</v>
      </c>
      <c r="Z608" s="46">
        <f>IFERROR(Y471*1,"0")+IFERROR(Y475*1,"0")+IFERROR(Y476*1,"0")+IFERROR(Y477*1,"0")+IFERROR(Y478*1,"0")+IFERROR(Y479*1,"0")+IFERROR(Y480*1,"0")+IFERROR(Y484*1,"0")</f>
        <v>84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81,00"/>
        <filter val="110,70"/>
        <filter val="115,00"/>
        <filter val="157,50"/>
        <filter val="18,90"/>
        <filter val="191,10"/>
        <filter val="210,00"/>
        <filter val="223,00"/>
        <filter val="249,60"/>
        <filter val="285,60"/>
        <filter val="3 592,90"/>
        <filter val="3 919,02"/>
        <filter val="316,00"/>
        <filter val="328,50"/>
        <filter val="35,00"/>
        <filter val="4 144,02"/>
        <filter val="40,00"/>
        <filter val="41,00"/>
        <filter val="456,00"/>
        <filter val="517,50"/>
        <filter val="535,20"/>
        <filter val="567,00"/>
        <filter val="73,00"/>
        <filter val="766,50"/>
        <filter val="79,00"/>
        <filter val="84,00"/>
        <filter val="9"/>
        <filter val="9,00"/>
        <filter val="957,6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2024-09-25T10:05:19Z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