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9,24\19,09,24 ПОКОМ КИ филиалы\"/>
    </mc:Choice>
  </mc:AlternateContent>
  <xr:revisionPtr revIDLastSave="0" documentId="13_ncr:1_{1133425C-C4EC-43F0-9E86-55B80B9C49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6" i="1" l="1"/>
  <c r="AD10" i="1" l="1"/>
  <c r="AD11" i="1"/>
  <c r="AD12" i="1"/>
  <c r="AD14" i="1"/>
  <c r="AD16" i="1"/>
  <c r="AD20" i="1"/>
  <c r="AD22" i="1"/>
  <c r="AD30" i="1"/>
  <c r="AD31" i="1"/>
  <c r="AD39" i="1"/>
  <c r="AD41" i="1"/>
  <c r="AD43" i="1"/>
  <c r="AD44" i="1"/>
  <c r="AD45" i="1"/>
  <c r="AD49" i="1"/>
  <c r="AD50" i="1"/>
  <c r="AD51" i="1"/>
  <c r="AD55" i="1"/>
  <c r="AD57" i="1"/>
  <c r="AD58" i="1"/>
  <c r="AD62" i="1"/>
  <c r="AD65" i="1"/>
  <c r="AD66" i="1"/>
  <c r="AD71" i="1"/>
  <c r="AD72" i="1"/>
  <c r="AD73" i="1"/>
  <c r="AD75" i="1"/>
  <c r="AD76" i="1"/>
  <c r="AD77" i="1"/>
  <c r="AD78" i="1"/>
  <c r="AD79" i="1"/>
  <c r="AD80" i="1"/>
  <c r="AD82" i="1"/>
  <c r="AD89" i="1"/>
  <c r="AD91" i="1"/>
  <c r="AD97" i="1"/>
  <c r="AD101" i="1"/>
  <c r="AD102" i="1"/>
  <c r="N7" i="1"/>
  <c r="Q7" i="1" s="1"/>
  <c r="N8" i="1"/>
  <c r="Q8" i="1" s="1"/>
  <c r="N9" i="1"/>
  <c r="Q9" i="1" s="1"/>
  <c r="N10" i="1"/>
  <c r="Q10" i="1" s="1"/>
  <c r="N11" i="1"/>
  <c r="Q11" i="1" s="1"/>
  <c r="N12" i="1"/>
  <c r="Q12" i="1" s="1"/>
  <c r="N13" i="1"/>
  <c r="Q13" i="1" s="1"/>
  <c r="N14" i="1"/>
  <c r="Q14" i="1" s="1"/>
  <c r="N15" i="1"/>
  <c r="Q15" i="1" s="1"/>
  <c r="N16" i="1"/>
  <c r="Q16" i="1" s="1"/>
  <c r="N17" i="1"/>
  <c r="Q17" i="1" s="1"/>
  <c r="N18" i="1"/>
  <c r="Q18" i="1" s="1"/>
  <c r="N19" i="1"/>
  <c r="Q19" i="1" s="1"/>
  <c r="N20" i="1"/>
  <c r="Q20" i="1" s="1"/>
  <c r="N21" i="1"/>
  <c r="Q21" i="1" s="1"/>
  <c r="N22" i="1"/>
  <c r="Q22" i="1" s="1"/>
  <c r="N23" i="1"/>
  <c r="Q23" i="1" s="1"/>
  <c r="N24" i="1"/>
  <c r="Q24" i="1" s="1"/>
  <c r="N25" i="1"/>
  <c r="Q25" i="1" s="1"/>
  <c r="N26" i="1"/>
  <c r="Q26" i="1" s="1"/>
  <c r="N27" i="1"/>
  <c r="Q27" i="1" s="1"/>
  <c r="N28" i="1"/>
  <c r="Q28" i="1" s="1"/>
  <c r="N29" i="1"/>
  <c r="Q29" i="1" s="1"/>
  <c r="N30" i="1"/>
  <c r="Q30" i="1" s="1"/>
  <c r="N31" i="1"/>
  <c r="Q31" i="1" s="1"/>
  <c r="N32" i="1"/>
  <c r="Q32" i="1" s="1"/>
  <c r="N33" i="1"/>
  <c r="Q33" i="1" s="1"/>
  <c r="N34" i="1"/>
  <c r="Q34" i="1" s="1"/>
  <c r="N35" i="1"/>
  <c r="Q35" i="1" s="1"/>
  <c r="N36" i="1"/>
  <c r="Q36" i="1" s="1"/>
  <c r="N37" i="1"/>
  <c r="Q37" i="1" s="1"/>
  <c r="N38" i="1"/>
  <c r="Q38" i="1" s="1"/>
  <c r="N39" i="1"/>
  <c r="Q39" i="1" s="1"/>
  <c r="N40" i="1"/>
  <c r="Q40" i="1" s="1"/>
  <c r="N41" i="1"/>
  <c r="Q41" i="1" s="1"/>
  <c r="N42" i="1"/>
  <c r="Q42" i="1" s="1"/>
  <c r="N43" i="1"/>
  <c r="Q43" i="1" s="1"/>
  <c r="N44" i="1"/>
  <c r="Q44" i="1" s="1"/>
  <c r="N45" i="1"/>
  <c r="Q45" i="1" s="1"/>
  <c r="N46" i="1"/>
  <c r="Q46" i="1" s="1"/>
  <c r="N47" i="1"/>
  <c r="Q47" i="1" s="1"/>
  <c r="N48" i="1"/>
  <c r="Q48" i="1" s="1"/>
  <c r="N49" i="1"/>
  <c r="Q49" i="1" s="1"/>
  <c r="N50" i="1"/>
  <c r="Q50" i="1" s="1"/>
  <c r="N51" i="1"/>
  <c r="Q51" i="1" s="1"/>
  <c r="N52" i="1"/>
  <c r="Q52" i="1" s="1"/>
  <c r="N53" i="1"/>
  <c r="Q53" i="1" s="1"/>
  <c r="N54" i="1"/>
  <c r="Q54" i="1" s="1"/>
  <c r="N55" i="1"/>
  <c r="Q55" i="1" s="1"/>
  <c r="N56" i="1"/>
  <c r="Q56" i="1" s="1"/>
  <c r="N57" i="1"/>
  <c r="Q57" i="1" s="1"/>
  <c r="N58" i="1"/>
  <c r="Q58" i="1" s="1"/>
  <c r="N59" i="1"/>
  <c r="Q59" i="1" s="1"/>
  <c r="N60" i="1"/>
  <c r="Q60" i="1" s="1"/>
  <c r="N61" i="1"/>
  <c r="Q61" i="1" s="1"/>
  <c r="N62" i="1"/>
  <c r="Q62" i="1" s="1"/>
  <c r="N63" i="1"/>
  <c r="Q63" i="1" s="1"/>
  <c r="N64" i="1"/>
  <c r="Q64" i="1" s="1"/>
  <c r="N65" i="1"/>
  <c r="Q65" i="1" s="1"/>
  <c r="N66" i="1"/>
  <c r="Q66" i="1" s="1"/>
  <c r="N67" i="1"/>
  <c r="Q67" i="1" s="1"/>
  <c r="N68" i="1"/>
  <c r="Q68" i="1" s="1"/>
  <c r="N69" i="1"/>
  <c r="Q69" i="1" s="1"/>
  <c r="N70" i="1"/>
  <c r="Q70" i="1" s="1"/>
  <c r="N71" i="1"/>
  <c r="Q71" i="1" s="1"/>
  <c r="N72" i="1"/>
  <c r="Q72" i="1" s="1"/>
  <c r="N73" i="1"/>
  <c r="Q73" i="1" s="1"/>
  <c r="N74" i="1"/>
  <c r="Q74" i="1" s="1"/>
  <c r="N75" i="1"/>
  <c r="Q75" i="1" s="1"/>
  <c r="N76" i="1"/>
  <c r="Q76" i="1" s="1"/>
  <c r="N77" i="1"/>
  <c r="Q77" i="1" s="1"/>
  <c r="N78" i="1"/>
  <c r="Q78" i="1" s="1"/>
  <c r="N79" i="1"/>
  <c r="Q79" i="1" s="1"/>
  <c r="N80" i="1"/>
  <c r="Q80" i="1" s="1"/>
  <c r="N81" i="1"/>
  <c r="Q81" i="1" s="1"/>
  <c r="N82" i="1"/>
  <c r="Q82" i="1" s="1"/>
  <c r="N83" i="1"/>
  <c r="Q83" i="1" s="1"/>
  <c r="N84" i="1"/>
  <c r="Q84" i="1" s="1"/>
  <c r="N85" i="1"/>
  <c r="Q85" i="1" s="1"/>
  <c r="N86" i="1"/>
  <c r="Q86" i="1" s="1"/>
  <c r="N87" i="1"/>
  <c r="Q87" i="1" s="1"/>
  <c r="N88" i="1"/>
  <c r="Q88" i="1" s="1"/>
  <c r="N89" i="1"/>
  <c r="Q89" i="1" s="1"/>
  <c r="N90" i="1"/>
  <c r="Q90" i="1" s="1"/>
  <c r="N91" i="1"/>
  <c r="Q91" i="1" s="1"/>
  <c r="N92" i="1"/>
  <c r="Q92" i="1" s="1"/>
  <c r="N93" i="1"/>
  <c r="Q93" i="1" s="1"/>
  <c r="N94" i="1"/>
  <c r="Q94" i="1" s="1"/>
  <c r="N95" i="1"/>
  <c r="Q95" i="1" s="1"/>
  <c r="N96" i="1"/>
  <c r="Q96" i="1" s="1"/>
  <c r="N97" i="1"/>
  <c r="Q97" i="1" s="1"/>
  <c r="N98" i="1"/>
  <c r="Q98" i="1" s="1"/>
  <c r="N99" i="1"/>
  <c r="Q99" i="1" s="1"/>
  <c r="N100" i="1"/>
  <c r="Q100" i="1" s="1"/>
  <c r="N101" i="1"/>
  <c r="Q101" i="1" s="1"/>
  <c r="N102" i="1"/>
  <c r="Q102" i="1" s="1"/>
  <c r="N103" i="1"/>
  <c r="Q103" i="1" s="1"/>
  <c r="N104" i="1"/>
  <c r="Q104" i="1" s="1"/>
  <c r="N6" i="1"/>
  <c r="Q6" i="1" s="1"/>
  <c r="G7" i="1" l="1"/>
  <c r="H7" i="1" s="1"/>
  <c r="AD7" i="1" s="1"/>
  <c r="G8" i="1"/>
  <c r="H8" i="1" s="1"/>
  <c r="R8" i="1" s="1"/>
  <c r="AD8" i="1" s="1"/>
  <c r="G9" i="1"/>
  <c r="H9" i="1" s="1"/>
  <c r="R9" i="1" s="1"/>
  <c r="AD9" i="1" s="1"/>
  <c r="G10" i="1"/>
  <c r="H10" i="1" s="1"/>
  <c r="G11" i="1"/>
  <c r="H11" i="1" s="1"/>
  <c r="G12" i="1"/>
  <c r="H12" i="1" s="1"/>
  <c r="G13" i="1"/>
  <c r="H13" i="1" s="1"/>
  <c r="AD13" i="1" s="1"/>
  <c r="G14" i="1"/>
  <c r="H14" i="1" s="1"/>
  <c r="G15" i="1"/>
  <c r="H15" i="1" s="1"/>
  <c r="AD15" i="1" s="1"/>
  <c r="G16" i="1"/>
  <c r="H16" i="1" s="1"/>
  <c r="G17" i="1"/>
  <c r="H17" i="1" s="1"/>
  <c r="R17" i="1" s="1"/>
  <c r="AD17" i="1" s="1"/>
  <c r="G18" i="1"/>
  <c r="H18" i="1" s="1"/>
  <c r="R18" i="1" s="1"/>
  <c r="AD18" i="1" s="1"/>
  <c r="G19" i="1"/>
  <c r="H19" i="1" s="1"/>
  <c r="AD19" i="1" s="1"/>
  <c r="G20" i="1"/>
  <c r="H20" i="1" s="1"/>
  <c r="G21" i="1"/>
  <c r="H21" i="1" s="1"/>
  <c r="R21" i="1" s="1"/>
  <c r="AD21" i="1" s="1"/>
  <c r="G22" i="1"/>
  <c r="H22" i="1" s="1"/>
  <c r="G23" i="1"/>
  <c r="H23" i="1" s="1"/>
  <c r="R23" i="1" s="1"/>
  <c r="AD23" i="1" s="1"/>
  <c r="G24" i="1"/>
  <c r="H24" i="1" s="1"/>
  <c r="AD24" i="1" s="1"/>
  <c r="G25" i="1"/>
  <c r="H25" i="1" s="1"/>
  <c r="R25" i="1" s="1"/>
  <c r="AD25" i="1" s="1"/>
  <c r="G26" i="1"/>
  <c r="H26" i="1" s="1"/>
  <c r="R26" i="1" s="1"/>
  <c r="AD26" i="1" s="1"/>
  <c r="G27" i="1"/>
  <c r="H27" i="1" s="1"/>
  <c r="AD27" i="1" s="1"/>
  <c r="G28" i="1"/>
  <c r="H28" i="1" s="1"/>
  <c r="R28" i="1" s="1"/>
  <c r="AD28" i="1" s="1"/>
  <c r="G29" i="1"/>
  <c r="H29" i="1" s="1"/>
  <c r="G30" i="1"/>
  <c r="H30" i="1" s="1"/>
  <c r="G31" i="1"/>
  <c r="H31" i="1" s="1"/>
  <c r="G32" i="1"/>
  <c r="H32" i="1" s="1"/>
  <c r="R32" i="1" s="1"/>
  <c r="AD32" i="1" s="1"/>
  <c r="G33" i="1"/>
  <c r="H33" i="1" s="1"/>
  <c r="R33" i="1" s="1"/>
  <c r="AD33" i="1" s="1"/>
  <c r="G34" i="1"/>
  <c r="H34" i="1" s="1"/>
  <c r="R34" i="1" s="1"/>
  <c r="AD34" i="1" s="1"/>
  <c r="G35" i="1"/>
  <c r="H35" i="1" s="1"/>
  <c r="AD35" i="1" s="1"/>
  <c r="G36" i="1"/>
  <c r="H36" i="1" s="1"/>
  <c r="R36" i="1" s="1"/>
  <c r="AD36" i="1" s="1"/>
  <c r="G37" i="1"/>
  <c r="H37" i="1" s="1"/>
  <c r="R37" i="1" s="1"/>
  <c r="AD37" i="1" s="1"/>
  <c r="G38" i="1"/>
  <c r="H38" i="1" s="1"/>
  <c r="AD38" i="1" s="1"/>
  <c r="G39" i="1"/>
  <c r="H39" i="1" s="1"/>
  <c r="G40" i="1"/>
  <c r="H40" i="1" s="1"/>
  <c r="AD40" i="1" s="1"/>
  <c r="G41" i="1"/>
  <c r="H41" i="1" s="1"/>
  <c r="G42" i="1"/>
  <c r="H42" i="1" s="1"/>
  <c r="R42" i="1" s="1"/>
  <c r="AD42" i="1" s="1"/>
  <c r="G43" i="1"/>
  <c r="H43" i="1" s="1"/>
  <c r="G44" i="1"/>
  <c r="H44" i="1" s="1"/>
  <c r="G45" i="1"/>
  <c r="H45" i="1" s="1"/>
  <c r="G46" i="1"/>
  <c r="H46" i="1" s="1"/>
  <c r="AD46" i="1" s="1"/>
  <c r="G47" i="1"/>
  <c r="H47" i="1" s="1"/>
  <c r="AD47" i="1" s="1"/>
  <c r="G48" i="1"/>
  <c r="H48" i="1" s="1"/>
  <c r="AD48" i="1" s="1"/>
  <c r="G49" i="1"/>
  <c r="H49" i="1" s="1"/>
  <c r="G50" i="1"/>
  <c r="H50" i="1" s="1"/>
  <c r="G51" i="1"/>
  <c r="H51" i="1" s="1"/>
  <c r="G52" i="1"/>
  <c r="H52" i="1" s="1"/>
  <c r="R52" i="1" s="1"/>
  <c r="AD52" i="1" s="1"/>
  <c r="G53" i="1"/>
  <c r="H53" i="1" s="1"/>
  <c r="AD53" i="1" s="1"/>
  <c r="G54" i="1"/>
  <c r="H54" i="1" s="1"/>
  <c r="R54" i="1" s="1"/>
  <c r="AD54" i="1" s="1"/>
  <c r="G55" i="1"/>
  <c r="H55" i="1" s="1"/>
  <c r="G56" i="1"/>
  <c r="H56" i="1" s="1"/>
  <c r="AD56" i="1" s="1"/>
  <c r="G57" i="1"/>
  <c r="H57" i="1" s="1"/>
  <c r="G58" i="1"/>
  <c r="H58" i="1" s="1"/>
  <c r="G59" i="1"/>
  <c r="H59" i="1" s="1"/>
  <c r="AD59" i="1" s="1"/>
  <c r="G60" i="1"/>
  <c r="H60" i="1" s="1"/>
  <c r="R60" i="1" s="1"/>
  <c r="AD60" i="1" s="1"/>
  <c r="G61" i="1"/>
  <c r="H61" i="1" s="1"/>
  <c r="R61" i="1" s="1"/>
  <c r="AD61" i="1" s="1"/>
  <c r="G62" i="1"/>
  <c r="H62" i="1" s="1"/>
  <c r="G63" i="1"/>
  <c r="H63" i="1" s="1"/>
  <c r="R63" i="1" s="1"/>
  <c r="AD63" i="1" s="1"/>
  <c r="G64" i="1"/>
  <c r="H64" i="1" s="1"/>
  <c r="AD64" i="1" s="1"/>
  <c r="G65" i="1"/>
  <c r="H65" i="1" s="1"/>
  <c r="G66" i="1"/>
  <c r="H66" i="1" s="1"/>
  <c r="G67" i="1"/>
  <c r="H67" i="1" s="1"/>
  <c r="R67" i="1" s="1"/>
  <c r="AD67" i="1" s="1"/>
  <c r="G68" i="1"/>
  <c r="H68" i="1" s="1"/>
  <c r="R68" i="1" s="1"/>
  <c r="AD68" i="1" s="1"/>
  <c r="G69" i="1"/>
  <c r="H69" i="1" s="1"/>
  <c r="R69" i="1" s="1"/>
  <c r="AD69" i="1" s="1"/>
  <c r="G70" i="1"/>
  <c r="H70" i="1" s="1"/>
  <c r="R70" i="1" s="1"/>
  <c r="AD70" i="1" s="1"/>
  <c r="G71" i="1"/>
  <c r="H71" i="1" s="1"/>
  <c r="G72" i="1"/>
  <c r="H72" i="1" s="1"/>
  <c r="G73" i="1"/>
  <c r="H73" i="1" s="1"/>
  <c r="G74" i="1"/>
  <c r="H74" i="1" s="1"/>
  <c r="AD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AD81" i="1" s="1"/>
  <c r="G82" i="1"/>
  <c r="H82" i="1" s="1"/>
  <c r="G83" i="1"/>
  <c r="H83" i="1" s="1"/>
  <c r="AD83" i="1" s="1"/>
  <c r="G84" i="1"/>
  <c r="H84" i="1" s="1"/>
  <c r="AD84" i="1" s="1"/>
  <c r="G85" i="1"/>
  <c r="H85" i="1" s="1"/>
  <c r="AD85" i="1" s="1"/>
  <c r="G86" i="1"/>
  <c r="H86" i="1" s="1"/>
  <c r="R86" i="1" s="1"/>
  <c r="AD86" i="1" s="1"/>
  <c r="G87" i="1"/>
  <c r="H87" i="1" s="1"/>
  <c r="R87" i="1" s="1"/>
  <c r="AD87" i="1" s="1"/>
  <c r="G88" i="1"/>
  <c r="H88" i="1" s="1"/>
  <c r="AD88" i="1" s="1"/>
  <c r="G89" i="1"/>
  <c r="H89" i="1" s="1"/>
  <c r="G90" i="1"/>
  <c r="H90" i="1" s="1"/>
  <c r="AD90" i="1" s="1"/>
  <c r="G91" i="1"/>
  <c r="H91" i="1" s="1"/>
  <c r="G92" i="1"/>
  <c r="H92" i="1" s="1"/>
  <c r="AD92" i="1" s="1"/>
  <c r="G93" i="1"/>
  <c r="H93" i="1" s="1"/>
  <c r="AD93" i="1" s="1"/>
  <c r="G94" i="1"/>
  <c r="H94" i="1" s="1"/>
  <c r="AD94" i="1" s="1"/>
  <c r="G95" i="1"/>
  <c r="H95" i="1" s="1"/>
  <c r="AD95" i="1" s="1"/>
  <c r="G96" i="1"/>
  <c r="H96" i="1" s="1"/>
  <c r="AD96" i="1" s="1"/>
  <c r="G97" i="1"/>
  <c r="H97" i="1" s="1"/>
  <c r="G98" i="1"/>
  <c r="H98" i="1" s="1"/>
  <c r="AD98" i="1" s="1"/>
  <c r="G99" i="1"/>
  <c r="H99" i="1" s="1"/>
  <c r="AD99" i="1" s="1"/>
  <c r="G100" i="1"/>
  <c r="H100" i="1" s="1"/>
  <c r="AD100" i="1" s="1"/>
  <c r="G101" i="1"/>
  <c r="H101" i="1" s="1"/>
  <c r="G102" i="1"/>
  <c r="H102" i="1" s="1"/>
  <c r="G103" i="1"/>
  <c r="H103" i="1" s="1"/>
  <c r="AD103" i="1" s="1"/>
  <c r="G104" i="1"/>
  <c r="H104" i="1" s="1"/>
  <c r="AD104" i="1" s="1"/>
  <c r="G6" i="1"/>
  <c r="H6" i="1" s="1"/>
  <c r="R6" i="1" s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AB5" i="1"/>
  <c r="AA5" i="1"/>
  <c r="Z5" i="1"/>
  <c r="Y5" i="1"/>
  <c r="X5" i="1"/>
  <c r="W5" i="1"/>
  <c r="S5" i="1"/>
  <c r="Q5" i="1"/>
  <c r="P5" i="1"/>
  <c r="O5" i="1"/>
  <c r="N5" i="1"/>
  <c r="L5" i="1"/>
  <c r="F5" i="1"/>
  <c r="E5" i="1"/>
  <c r="R29" i="1" l="1"/>
  <c r="AD29" i="1" s="1"/>
  <c r="AD6" i="1"/>
  <c r="R5" i="1"/>
  <c r="U36" i="1"/>
  <c r="V36" i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U6" i="1"/>
  <c r="V6" i="1"/>
  <c r="V103" i="1"/>
  <c r="U103" i="1"/>
  <c r="V101" i="1"/>
  <c r="U101" i="1"/>
  <c r="V99" i="1"/>
  <c r="U99" i="1"/>
  <c r="V97" i="1"/>
  <c r="U97" i="1"/>
  <c r="V95" i="1"/>
  <c r="U95" i="1"/>
  <c r="V93" i="1"/>
  <c r="U93" i="1"/>
  <c r="V91" i="1"/>
  <c r="U91" i="1"/>
  <c r="U89" i="1"/>
  <c r="V89" i="1"/>
  <c r="U87" i="1"/>
  <c r="V87" i="1"/>
  <c r="U85" i="1"/>
  <c r="V85" i="1"/>
  <c r="U83" i="1"/>
  <c r="V83" i="1"/>
  <c r="U81" i="1"/>
  <c r="V81" i="1"/>
  <c r="U79" i="1"/>
  <c r="V79" i="1"/>
  <c r="U77" i="1"/>
  <c r="V77" i="1"/>
  <c r="U75" i="1"/>
  <c r="V75" i="1"/>
  <c r="U73" i="1"/>
  <c r="V73" i="1"/>
  <c r="U71" i="1"/>
  <c r="V71" i="1"/>
  <c r="U69" i="1"/>
  <c r="V69" i="1"/>
  <c r="U67" i="1"/>
  <c r="V67" i="1"/>
  <c r="U65" i="1"/>
  <c r="V65" i="1"/>
  <c r="U63" i="1"/>
  <c r="V63" i="1"/>
  <c r="U61" i="1"/>
  <c r="V61" i="1"/>
  <c r="U59" i="1"/>
  <c r="V59" i="1"/>
  <c r="U57" i="1"/>
  <c r="V57" i="1"/>
  <c r="U56" i="1"/>
  <c r="V56" i="1"/>
  <c r="U54" i="1"/>
  <c r="V54" i="1"/>
  <c r="U52" i="1"/>
  <c r="V52" i="1"/>
  <c r="U50" i="1"/>
  <c r="V50" i="1"/>
  <c r="U48" i="1"/>
  <c r="V48" i="1"/>
  <c r="U46" i="1"/>
  <c r="V46" i="1"/>
  <c r="U44" i="1"/>
  <c r="V44" i="1"/>
  <c r="U42" i="1"/>
  <c r="V42" i="1"/>
  <c r="U40" i="1"/>
  <c r="V40" i="1"/>
  <c r="U38" i="1"/>
  <c r="V38" i="1"/>
  <c r="V104" i="1"/>
  <c r="U104" i="1"/>
  <c r="V102" i="1"/>
  <c r="U102" i="1"/>
  <c r="V100" i="1"/>
  <c r="U100" i="1"/>
  <c r="V98" i="1"/>
  <c r="U98" i="1"/>
  <c r="V96" i="1"/>
  <c r="U96" i="1"/>
  <c r="V94" i="1"/>
  <c r="U94" i="1"/>
  <c r="V92" i="1"/>
  <c r="U92" i="1"/>
  <c r="U90" i="1"/>
  <c r="V90" i="1"/>
  <c r="U88" i="1"/>
  <c r="V88" i="1"/>
  <c r="U86" i="1"/>
  <c r="V86" i="1"/>
  <c r="U84" i="1"/>
  <c r="V84" i="1"/>
  <c r="U82" i="1"/>
  <c r="V82" i="1"/>
  <c r="U80" i="1"/>
  <c r="V80" i="1"/>
  <c r="U78" i="1"/>
  <c r="V78" i="1"/>
  <c r="U76" i="1"/>
  <c r="V76" i="1"/>
  <c r="U74" i="1"/>
  <c r="V74" i="1"/>
  <c r="U72" i="1"/>
  <c r="V72" i="1"/>
  <c r="U70" i="1"/>
  <c r="V70" i="1"/>
  <c r="U68" i="1"/>
  <c r="V68" i="1"/>
  <c r="U66" i="1"/>
  <c r="V66" i="1"/>
  <c r="U64" i="1"/>
  <c r="V64" i="1"/>
  <c r="U62" i="1"/>
  <c r="V62" i="1"/>
  <c r="U60" i="1"/>
  <c r="V60" i="1"/>
  <c r="U58" i="1"/>
  <c r="V58" i="1"/>
  <c r="U55" i="1"/>
  <c r="V55" i="1"/>
  <c r="U53" i="1"/>
  <c r="V53" i="1"/>
  <c r="U51" i="1"/>
  <c r="V51" i="1"/>
  <c r="U49" i="1"/>
  <c r="V49" i="1"/>
  <c r="U47" i="1"/>
  <c r="V47" i="1"/>
  <c r="U45" i="1"/>
  <c r="V45" i="1"/>
  <c r="U43" i="1"/>
  <c r="V43" i="1"/>
  <c r="U41" i="1"/>
  <c r="V41" i="1"/>
  <c r="U39" i="1"/>
  <c r="V39" i="1"/>
  <c r="U37" i="1"/>
  <c r="V37" i="1"/>
  <c r="U35" i="1"/>
  <c r="V35" i="1"/>
  <c r="U33" i="1"/>
  <c r="V33" i="1"/>
  <c r="U31" i="1"/>
  <c r="V31" i="1"/>
  <c r="U29" i="1"/>
  <c r="V29" i="1"/>
  <c r="U27" i="1"/>
  <c r="V27" i="1"/>
  <c r="U25" i="1"/>
  <c r="V25" i="1"/>
  <c r="U23" i="1"/>
  <c r="V23" i="1"/>
  <c r="U21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H5" i="1"/>
  <c r="M5" i="1"/>
  <c r="G5" i="1"/>
  <c r="AD5" i="1" l="1"/>
</calcChain>
</file>

<file path=xl/sharedStrings.xml><?xml version="1.0" encoding="utf-8"?>
<sst xmlns="http://schemas.openxmlformats.org/spreadsheetml/2006/main" count="385" uniqueCount="148">
  <si>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</si>
  <si>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</si>
  <si>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</si>
  <si>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</si>
  <si>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</si>
  <si>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</si>
  <si>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</si>
  <si>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</si>
  <si>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</si>
  <si>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</si>
  <si>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</si>
  <si>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</si>
  <si>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</si>
  <si>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</si>
  <si>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</si>
  <si>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</si>
  <si>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</si>
  <si>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</si>
  <si>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</si>
  <si>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</si>
  <si>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</si>
  <si>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</si>
  <si>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21,09,</t>
  </si>
  <si>
    <t>19,09,</t>
  </si>
  <si>
    <t>18,09,</t>
  </si>
  <si>
    <t>12,09,</t>
  </si>
  <si>
    <t>11,09,</t>
  </si>
  <si>
    <t>05,09,</t>
  </si>
  <si>
    <t>04,09,</t>
  </si>
  <si>
    <t>29,08,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</si>
  <si>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</si>
  <si>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</si>
  <si>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</si>
  <si>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</si>
  <si>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</si>
  <si>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</si>
  <si>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</si>
  <si>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</si>
  <si>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</si>
  <si>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</si>
  <si>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</si>
  <si>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</si>
  <si>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новинка (Сарана)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</si>
  <si>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</si>
  <si>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</si>
  <si>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</si>
  <si>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</si>
  <si>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</si>
  <si>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</si>
  <si>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</si>
  <si>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</si>
  <si>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</si>
  <si>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</si>
  <si>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</si>
  <si>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</si>
  <si>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</si>
  <si>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</si>
  <si>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</si>
  <si>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</si>
  <si>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</si>
  <si>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</si>
  <si>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</si>
  <si>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</si>
  <si>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</si>
  <si>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</si>
  <si>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</si>
  <si>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</si>
  <si>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</si>
  <si>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</si>
  <si>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</si>
  <si>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</si>
  <si>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</si>
  <si>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</si>
  <si>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</si>
  <si>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</si>
  <si>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</si>
  <si>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</si>
  <si>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</si>
  <si>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</si>
  <si>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</si>
  <si>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</si>
  <si>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</si>
  <si>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</si>
  <si>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</si>
  <si>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</si>
  <si>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</si>
  <si>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</si>
  <si>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</si>
  <si>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</si>
  <si>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</si>
  <si>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</si>
  <si>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326  Колбаса вареная Сочинка ТМ Стародворье,  0,45 кг.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</si>
  <si>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</si>
  <si>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</si>
  <si>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</si>
  <si>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</si>
  <si>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</si>
  <si>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</si>
  <si>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</si>
  <si>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</si>
  <si>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</si>
  <si>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</si>
  <si>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</si>
  <si>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</si>
  <si>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</si>
  <si>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</si>
  <si>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</si>
  <si>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</si>
  <si>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</si>
  <si>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</si>
  <si>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</si>
  <si>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</si>
  <si>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</si>
  <si>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</si>
  <si>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</si>
  <si>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</si>
  <si>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</si>
  <si>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</si>
  <si>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</si>
  <si>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</si>
  <si>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</si>
  <si>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</si>
  <si>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</si>
  <si>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</si>
  <si>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</si>
  <si>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</si>
  <si>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</si>
  <si>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>вывод / нужно увеличить продажи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</si>
  <si>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</si>
  <si>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</si>
  <si>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</si>
  <si>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</si>
  <si>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</si>
  <si>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есть дубль</t>
  </si>
  <si>
    <t xml:space="preserve"> 458  Сосиски Молочные 0,2кг ГОСТ ТМ Вязанка  ПОКОМ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</si>
  <si>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</si>
  <si>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</si>
  <si>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</si>
  <si>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</si>
  <si>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</si>
  <si>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</si>
  <si>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</si>
  <si>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</si>
  <si>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Корректировка</t>
  </si>
  <si>
    <t>Остаток</t>
  </si>
  <si>
    <t>окончание акции</t>
  </si>
  <si>
    <t>заказ</t>
  </si>
  <si>
    <t>23,09,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</si>
</sst>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52;&#1077;&#1083;&#1080;&#1090;&#1086;&#1087;&#1086;&#1083;&#1100;%20&#1082;&#1086;&#1088;&#1088;&#1077;&#1082;&#1090;&#1080;&#1088;&#1086;&#1074;&#1082;&#1072;%20(&#1083;&#1080;&#1087;&#1086;&#1074;&#1072;&#1103;%200000-33418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 xml:space="preserve"> 247  Сардельки Нежные, ВЕС.  ПОКОМ</v>
          </cell>
          <cell r="B2">
            <v>202.28299999999999</v>
          </cell>
        </row>
        <row r="3">
          <cell r="A3" t="str">
            <v xml:space="preserve"> 263  Шпикачки Стародворские, ВЕС.  ПОКОМ</v>
          </cell>
          <cell r="B3">
            <v>165.66300000000001</v>
          </cell>
        </row>
        <row r="4">
          <cell r="A4" t="str">
            <v xml:space="preserve"> 250  Сардельки стародворские с говядиной в обол. NDX, ВЕС. ПОКОМ</v>
          </cell>
          <cell r="B4">
            <v>191.22499999999999</v>
          </cell>
        </row>
        <row r="5">
          <cell r="A5" t="str">
            <v xml:space="preserve"> 248  Сардельки Сочные ТМ Особый рецепт,   ПОКОМ</v>
          </cell>
          <cell r="B5">
            <v>202.34</v>
          </cell>
        </row>
        <row r="6">
          <cell r="A6" t="str">
            <v>6777 МЯСНЫЕ С ГОВЯДИНОЙ ПМ сос п/о мгс 0,4кг  Останкино</v>
          </cell>
          <cell r="B6">
            <v>410</v>
          </cell>
        </row>
        <row r="7">
          <cell r="A7" t="str">
            <v xml:space="preserve"> 271  Колбаса Сервелат Левантский ТМ Особый Рецепт, ВЕС. ПОКОМ</v>
          </cell>
          <cell r="B7">
            <v>154.947</v>
          </cell>
        </row>
        <row r="8">
          <cell r="A8" t="str">
            <v xml:space="preserve"> 427  Колбаса Филедворская ТМ Стародворье в оболочке полиамид. ВЕС ПОКОМ</v>
          </cell>
          <cell r="B8">
            <v>156.94499999999999</v>
          </cell>
        </row>
        <row r="9">
          <cell r="A9" t="str">
            <v xml:space="preserve"> 229  Колбаса Молочная Дугушка, в/у, ВЕС, ТМ Стародворье   ПОКОМ</v>
          </cell>
          <cell r="B9">
            <v>214.595</v>
          </cell>
        </row>
        <row r="10">
          <cell r="A10" t="str">
            <v xml:space="preserve"> 301  Сосиски Сочинки по-баварски с сыром,  0.4кг, ТМ Стародворье  ПОКОМ</v>
          </cell>
          <cell r="B10">
            <v>146.4</v>
          </cell>
        </row>
        <row r="11">
          <cell r="A11" t="str">
            <v>6303 Мясные Папа может сос п/о мгс 1,5*3  Останкино</v>
          </cell>
          <cell r="B11">
            <v>152.93700000000001</v>
          </cell>
        </row>
        <row r="12">
          <cell r="A12" t="str">
            <v>6697 СЕРВЕЛАТ ФИНСКИЙ ПМ в/к в/у 0,35кг 8шт  ОСТАНКИНО</v>
          </cell>
          <cell r="B12">
            <v>350</v>
          </cell>
        </row>
        <row r="13">
          <cell r="A13" t="str">
            <v>Колбаса Рубленная в/к в/у срез (шт.0,35кг) БГ(Дмитрогорский продукт)  МК</v>
          </cell>
          <cell r="B13">
            <v>354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7" sqref="T7"/>
    </sheetView>
  </sheetViews>
  <sheetFormatPr defaultRowHeight="15" x14ac:dyDescent="0.25"/>
  <cols>
    <col min="1" max="1" width="60" customWidth="1"/>
    <col min="2" max="2" width="3.42578125" customWidth="1"/>
    <col min="3" max="8" width="6.42578125" customWidth="1"/>
    <col min="9" max="9" width="5.42578125" style="8" customWidth="1"/>
    <col min="10" max="10" width="5.42578125" customWidth="1"/>
    <col min="11" max="11" width="12.7109375" customWidth="1"/>
    <col min="12" max="19" width="7" customWidth="1"/>
    <col min="20" max="20" width="22.28515625" customWidth="1"/>
    <col min="21" max="22" width="5.42578125" customWidth="1"/>
    <col min="23" max="28" width="6.28515625" customWidth="1"/>
    <col min="29" max="29" width="31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1"/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"/>
      <c r="H2" s="1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143</v>
      </c>
      <c r="H3" s="2" t="s">
        <v>144</v>
      </c>
      <c r="I3" s="7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3" t="s">
        <v>146</v>
      </c>
      <c r="S3" s="2" t="s">
        <v>15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1"/>
      <c r="H4" s="1"/>
      <c r="I4" s="6"/>
      <c r="J4" s="1"/>
      <c r="K4" s="1"/>
      <c r="L4" s="1"/>
      <c r="M4" s="1"/>
      <c r="N4" s="1"/>
      <c r="O4" s="1"/>
      <c r="P4" s="1" t="s">
        <v>22</v>
      </c>
      <c r="Q4" s="1" t="s">
        <v>23</v>
      </c>
      <c r="R4" s="1" t="s">
        <v>147</v>
      </c>
      <c r="S4" s="1"/>
      <c r="T4" s="1"/>
      <c r="U4" s="1"/>
      <c r="V4" s="1"/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39337.608999999989</v>
      </c>
      <c r="F5" s="4">
        <f>SUM(F6:F499)</f>
        <v>26349.197000000004</v>
      </c>
      <c r="G5" s="4">
        <f>SUM(G6:G499)</f>
        <v>1434.3979999999999</v>
      </c>
      <c r="H5" s="4">
        <f>SUM(H6:H499)</f>
        <v>27783.594999999998</v>
      </c>
      <c r="I5" s="6"/>
      <c r="J5" s="1"/>
      <c r="K5" s="1"/>
      <c r="L5" s="4">
        <f t="shared" ref="L5:S5" si="0">SUM(L6:L499)</f>
        <v>40107.360000000001</v>
      </c>
      <c r="M5" s="4">
        <f t="shared" si="0"/>
        <v>-769.75100000000054</v>
      </c>
      <c r="N5" s="4">
        <f t="shared" si="0"/>
        <v>16716.830000000005</v>
      </c>
      <c r="O5" s="4">
        <f t="shared" si="0"/>
        <v>22620.778999999995</v>
      </c>
      <c r="P5" s="4">
        <f t="shared" si="0"/>
        <v>6114.0990000000038</v>
      </c>
      <c r="Q5" s="4">
        <f t="shared" si="0"/>
        <v>3343.366</v>
      </c>
      <c r="R5" s="4">
        <f t="shared" si="0"/>
        <v>7992.9690000000001</v>
      </c>
      <c r="S5" s="4">
        <f t="shared" si="0"/>
        <v>0</v>
      </c>
      <c r="T5" s="1"/>
      <c r="U5" s="1"/>
      <c r="V5" s="1"/>
      <c r="W5" s="4">
        <f t="shared" ref="W5:AB5" si="1">SUM(W6:W499)</f>
        <v>3342.8720000000003</v>
      </c>
      <c r="X5" s="4">
        <f t="shared" si="1"/>
        <v>3884.1052000000009</v>
      </c>
      <c r="Y5" s="4">
        <f t="shared" si="1"/>
        <v>3874.9242000000008</v>
      </c>
      <c r="Z5" s="4">
        <f t="shared" si="1"/>
        <v>3710.0209999999997</v>
      </c>
      <c r="AA5" s="4">
        <f t="shared" si="1"/>
        <v>3507.4477999999995</v>
      </c>
      <c r="AB5" s="4">
        <f t="shared" si="1"/>
        <v>3717.8697999999999</v>
      </c>
      <c r="AC5" s="1"/>
      <c r="AD5" s="4">
        <f>SUM(AD6:AD499)</f>
        <v>7295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200.136</v>
      </c>
      <c r="D6" s="1">
        <v>101.26600000000001</v>
      </c>
      <c r="E6" s="1">
        <v>113.455</v>
      </c>
      <c r="F6" s="1">
        <v>166.155</v>
      </c>
      <c r="G6" s="1">
        <f>IFERROR(VLOOKUP(A6,[1]TDSheet!$A:$B,2,0),0)</f>
        <v>0</v>
      </c>
      <c r="H6" s="1">
        <f>F6+G6</f>
        <v>166.155</v>
      </c>
      <c r="I6" s="6">
        <v>1</v>
      </c>
      <c r="J6" s="1">
        <v>50</v>
      </c>
      <c r="K6" s="1" t="s">
        <v>32</v>
      </c>
      <c r="L6" s="1">
        <v>103.1</v>
      </c>
      <c r="M6" s="1">
        <f t="shared" ref="M6:M37" si="2">E6-L6</f>
        <v>10.355000000000004</v>
      </c>
      <c r="N6" s="1">
        <f>E6-O6</f>
        <v>113.455</v>
      </c>
      <c r="O6" s="1"/>
      <c r="P6" s="1"/>
      <c r="Q6" s="1">
        <f>N6/5</f>
        <v>22.690999999999999</v>
      </c>
      <c r="R6" s="5">
        <f>11*Q6-P6-H6</f>
        <v>83.445999999999998</v>
      </c>
      <c r="S6" s="5"/>
      <c r="T6" s="1"/>
      <c r="U6" s="1">
        <f>(H6+P6+R6)/Q6</f>
        <v>11</v>
      </c>
      <c r="V6" s="1">
        <f>(H6+P6)/Q6</f>
        <v>7.3225067207262793</v>
      </c>
      <c r="W6" s="1">
        <v>19.783000000000001</v>
      </c>
      <c r="X6" s="1">
        <v>23.9758</v>
      </c>
      <c r="Y6" s="1">
        <v>23.371200000000002</v>
      </c>
      <c r="Z6" s="1">
        <v>23.7728</v>
      </c>
      <c r="AA6" s="1">
        <v>22.607399999999998</v>
      </c>
      <c r="AB6" s="1">
        <v>18.489999999999998</v>
      </c>
      <c r="AC6" s="1"/>
      <c r="AD6" s="1">
        <f t="shared" ref="AD6:AD37" si="3">ROUND(R6*I6,0)</f>
        <v>83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31</v>
      </c>
      <c r="C7" s="1">
        <v>325.13200000000001</v>
      </c>
      <c r="D7" s="1">
        <v>580.298</v>
      </c>
      <c r="E7" s="1">
        <v>293.483</v>
      </c>
      <c r="F7" s="1">
        <v>547.37800000000004</v>
      </c>
      <c r="G7" s="1">
        <f>IFERROR(VLOOKUP(A7,[1]TDSheet!$A:$B,2,0),0)</f>
        <v>0</v>
      </c>
      <c r="H7" s="1">
        <f t="shared" ref="H7:H69" si="4">F7+G7</f>
        <v>547.37800000000004</v>
      </c>
      <c r="I7" s="6">
        <v>1</v>
      </c>
      <c r="J7" s="1">
        <v>45</v>
      </c>
      <c r="K7" s="1" t="s">
        <v>32</v>
      </c>
      <c r="L7" s="1">
        <v>317.3</v>
      </c>
      <c r="M7" s="1">
        <f t="shared" si="2"/>
        <v>-23.817000000000007</v>
      </c>
      <c r="N7" s="1">
        <f t="shared" ref="N7:N69" si="5">E7-O7</f>
        <v>229.94900000000001</v>
      </c>
      <c r="O7" s="1">
        <v>63.533999999999999</v>
      </c>
      <c r="P7" s="1"/>
      <c r="Q7" s="1">
        <f t="shared" ref="Q7:Q69" si="6">N7/5</f>
        <v>45.989800000000002</v>
      </c>
      <c r="R7" s="5"/>
      <c r="S7" s="5"/>
      <c r="T7" s="1"/>
      <c r="U7" s="1">
        <f t="shared" ref="U7:U69" si="7">(H7+P7+R7)/Q7</f>
        <v>11.902160913941787</v>
      </c>
      <c r="V7" s="1">
        <f t="shared" ref="V7:V69" si="8">(H7+P7)/Q7</f>
        <v>11.902160913941787</v>
      </c>
      <c r="W7" s="1">
        <v>48.360999999999997</v>
      </c>
      <c r="X7" s="1">
        <v>76.147400000000005</v>
      </c>
      <c r="Y7" s="1">
        <v>83.744200000000006</v>
      </c>
      <c r="Z7" s="1">
        <v>53.158200000000001</v>
      </c>
      <c r="AA7" s="1">
        <v>46.107000000000014</v>
      </c>
      <c r="AB7" s="1">
        <v>84.778999999999996</v>
      </c>
      <c r="AC7" s="1"/>
      <c r="AD7" s="1">
        <f t="shared" si="3"/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34</v>
      </c>
      <c r="B8" s="1" t="s">
        <v>31</v>
      </c>
      <c r="C8" s="1">
        <v>532.86699999999996</v>
      </c>
      <c r="D8" s="1">
        <v>918.26900000000001</v>
      </c>
      <c r="E8" s="1">
        <v>618.06700000000001</v>
      </c>
      <c r="F8" s="1">
        <v>738.29399999999998</v>
      </c>
      <c r="G8" s="1">
        <f>IFERROR(VLOOKUP(A8,[1]TDSheet!$A:$B,2,0),0)</f>
        <v>0</v>
      </c>
      <c r="H8" s="1">
        <f t="shared" si="4"/>
        <v>738.29399999999998</v>
      </c>
      <c r="I8" s="6">
        <v>1</v>
      </c>
      <c r="J8" s="1">
        <v>45</v>
      </c>
      <c r="K8" s="1" t="s">
        <v>32</v>
      </c>
      <c r="L8" s="1">
        <v>583.14400000000001</v>
      </c>
      <c r="M8" s="1">
        <f t="shared" si="2"/>
        <v>34.923000000000002</v>
      </c>
      <c r="N8" s="1">
        <f t="shared" si="5"/>
        <v>394.72300000000001</v>
      </c>
      <c r="O8" s="1">
        <v>223.34399999999999</v>
      </c>
      <c r="P8" s="1"/>
      <c r="Q8" s="1">
        <f t="shared" si="6"/>
        <v>78.944600000000008</v>
      </c>
      <c r="R8" s="5">
        <f t="shared" ref="R8:R9" si="9">11*Q8-P8-H8</f>
        <v>130.09660000000008</v>
      </c>
      <c r="S8" s="5"/>
      <c r="T8" s="1"/>
      <c r="U8" s="1">
        <f t="shared" si="7"/>
        <v>11</v>
      </c>
      <c r="V8" s="1">
        <f t="shared" si="8"/>
        <v>9.3520519452882134</v>
      </c>
      <c r="W8" s="1">
        <v>67.539600000000007</v>
      </c>
      <c r="X8" s="1">
        <v>109.9558</v>
      </c>
      <c r="Y8" s="1">
        <v>117.3306</v>
      </c>
      <c r="Z8" s="1">
        <v>88.411199999999994</v>
      </c>
      <c r="AA8" s="1">
        <v>75.882199999999997</v>
      </c>
      <c r="AB8" s="1">
        <v>118.2538</v>
      </c>
      <c r="AC8" s="1"/>
      <c r="AD8" s="1">
        <f t="shared" si="3"/>
        <v>130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35</v>
      </c>
      <c r="B9" s="1" t="s">
        <v>31</v>
      </c>
      <c r="C9" s="1">
        <v>209.53700000000001</v>
      </c>
      <c r="D9" s="1">
        <v>131.87899999999999</v>
      </c>
      <c r="E9" s="1">
        <v>198.38499999999999</v>
      </c>
      <c r="F9" s="1">
        <v>110.301</v>
      </c>
      <c r="G9" s="1">
        <f>IFERROR(VLOOKUP(A9,[1]TDSheet!$A:$B,2,0),0)</f>
        <v>0</v>
      </c>
      <c r="H9" s="1">
        <f t="shared" si="4"/>
        <v>110.301</v>
      </c>
      <c r="I9" s="6">
        <v>1</v>
      </c>
      <c r="J9" s="1">
        <v>40</v>
      </c>
      <c r="K9" s="1" t="s">
        <v>32</v>
      </c>
      <c r="L9" s="1">
        <v>187.577</v>
      </c>
      <c r="M9" s="1">
        <f t="shared" si="2"/>
        <v>10.807999999999993</v>
      </c>
      <c r="N9" s="1">
        <f t="shared" si="5"/>
        <v>159.90799999999999</v>
      </c>
      <c r="O9" s="1">
        <v>38.476999999999997</v>
      </c>
      <c r="P9" s="1">
        <v>166.375</v>
      </c>
      <c r="Q9" s="1">
        <f t="shared" si="6"/>
        <v>31.981599999999997</v>
      </c>
      <c r="R9" s="5">
        <f t="shared" si="9"/>
        <v>75.121599999999987</v>
      </c>
      <c r="S9" s="5"/>
      <c r="T9" s="1"/>
      <c r="U9" s="1">
        <f t="shared" si="7"/>
        <v>11</v>
      </c>
      <c r="V9" s="1">
        <f t="shared" si="8"/>
        <v>8.651099382144734</v>
      </c>
      <c r="W9" s="1">
        <v>31.287600000000001</v>
      </c>
      <c r="X9" s="1">
        <v>24.448599999999999</v>
      </c>
      <c r="Y9" s="1">
        <v>29.818000000000001</v>
      </c>
      <c r="Z9" s="1">
        <v>26.654</v>
      </c>
      <c r="AA9" s="1">
        <v>14.868600000000001</v>
      </c>
      <c r="AB9" s="1">
        <v>17.658799999999999</v>
      </c>
      <c r="AC9" s="1"/>
      <c r="AD9" s="1">
        <f t="shared" si="3"/>
        <v>75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9" t="s">
        <v>36</v>
      </c>
      <c r="B10" s="9" t="s">
        <v>37</v>
      </c>
      <c r="C10" s="9"/>
      <c r="D10" s="9"/>
      <c r="E10" s="9"/>
      <c r="F10" s="9"/>
      <c r="G10" s="9">
        <f>IFERROR(VLOOKUP(A10,[1]TDSheet!$A:$B,2,0),0)</f>
        <v>0</v>
      </c>
      <c r="H10" s="9">
        <f t="shared" si="4"/>
        <v>0</v>
      </c>
      <c r="I10" s="10">
        <v>0</v>
      </c>
      <c r="J10" s="9">
        <v>45</v>
      </c>
      <c r="K10" s="9" t="s">
        <v>32</v>
      </c>
      <c r="L10" s="9"/>
      <c r="M10" s="9">
        <f t="shared" si="2"/>
        <v>0</v>
      </c>
      <c r="N10" s="9">
        <f t="shared" si="5"/>
        <v>0</v>
      </c>
      <c r="O10" s="9"/>
      <c r="P10" s="9"/>
      <c r="Q10" s="9">
        <f t="shared" si="6"/>
        <v>0</v>
      </c>
      <c r="R10" s="11"/>
      <c r="S10" s="11"/>
      <c r="T10" s="9"/>
      <c r="U10" s="9" t="e">
        <f t="shared" si="7"/>
        <v>#DIV/0!</v>
      </c>
      <c r="V10" s="9" t="e">
        <f t="shared" si="8"/>
        <v>#DIV/0!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 t="s">
        <v>38</v>
      </c>
      <c r="AD10" s="9">
        <f t="shared" si="3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9" t="s">
        <v>39</v>
      </c>
      <c r="B11" s="9" t="s">
        <v>37</v>
      </c>
      <c r="C11" s="9"/>
      <c r="D11" s="9"/>
      <c r="E11" s="9"/>
      <c r="F11" s="9"/>
      <c r="G11" s="9">
        <f>IFERROR(VLOOKUP(A11,[1]TDSheet!$A:$B,2,0),0)</f>
        <v>0</v>
      </c>
      <c r="H11" s="9">
        <f t="shared" si="4"/>
        <v>0</v>
      </c>
      <c r="I11" s="10">
        <v>0</v>
      </c>
      <c r="J11" s="9">
        <v>45</v>
      </c>
      <c r="K11" s="9" t="s">
        <v>32</v>
      </c>
      <c r="L11" s="9">
        <v>6</v>
      </c>
      <c r="M11" s="9">
        <f t="shared" si="2"/>
        <v>-6</v>
      </c>
      <c r="N11" s="9">
        <f t="shared" si="5"/>
        <v>0</v>
      </c>
      <c r="O11" s="9"/>
      <c r="P11" s="9"/>
      <c r="Q11" s="9">
        <f t="shared" si="6"/>
        <v>0</v>
      </c>
      <c r="R11" s="11"/>
      <c r="S11" s="11"/>
      <c r="T11" s="9"/>
      <c r="U11" s="9" t="e">
        <f t="shared" si="7"/>
        <v>#DIV/0!</v>
      </c>
      <c r="V11" s="9" t="e">
        <f t="shared" si="8"/>
        <v>#DIV/0!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 t="s">
        <v>38</v>
      </c>
      <c r="AD11" s="9">
        <f t="shared" si="3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9" t="s">
        <v>40</v>
      </c>
      <c r="B12" s="9" t="s">
        <v>37</v>
      </c>
      <c r="C12" s="9"/>
      <c r="D12" s="9"/>
      <c r="E12" s="9"/>
      <c r="F12" s="9"/>
      <c r="G12" s="9">
        <f>IFERROR(VLOOKUP(A12,[1]TDSheet!$A:$B,2,0),0)</f>
        <v>0</v>
      </c>
      <c r="H12" s="9">
        <f t="shared" si="4"/>
        <v>0</v>
      </c>
      <c r="I12" s="10">
        <v>0</v>
      </c>
      <c r="J12" s="9">
        <v>180</v>
      </c>
      <c r="K12" s="9" t="s">
        <v>32</v>
      </c>
      <c r="L12" s="9"/>
      <c r="M12" s="9">
        <f t="shared" si="2"/>
        <v>0</v>
      </c>
      <c r="N12" s="9">
        <f t="shared" si="5"/>
        <v>0</v>
      </c>
      <c r="O12" s="9"/>
      <c r="P12" s="9"/>
      <c r="Q12" s="9">
        <f t="shared" si="6"/>
        <v>0</v>
      </c>
      <c r="R12" s="11"/>
      <c r="S12" s="11"/>
      <c r="T12" s="9"/>
      <c r="U12" s="9" t="e">
        <f t="shared" si="7"/>
        <v>#DIV/0!</v>
      </c>
      <c r="V12" s="9" t="e">
        <f t="shared" si="8"/>
        <v>#DIV/0!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 t="s">
        <v>38</v>
      </c>
      <c r="AD12" s="9">
        <f t="shared" si="3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7" t="s">
        <v>41</v>
      </c>
      <c r="B13" s="1" t="s">
        <v>37</v>
      </c>
      <c r="C13" s="1"/>
      <c r="D13" s="1"/>
      <c r="E13" s="1"/>
      <c r="F13" s="1"/>
      <c r="G13" s="1">
        <f>IFERROR(VLOOKUP(A13,[1]TDSheet!$A:$B,2,0),0)</f>
        <v>0</v>
      </c>
      <c r="H13" s="1">
        <f t="shared" si="4"/>
        <v>0</v>
      </c>
      <c r="I13" s="6">
        <v>0.3</v>
      </c>
      <c r="J13" s="1">
        <v>40</v>
      </c>
      <c r="K13" s="1" t="s">
        <v>32</v>
      </c>
      <c r="L13" s="1"/>
      <c r="M13" s="1">
        <f t="shared" si="2"/>
        <v>0</v>
      </c>
      <c r="N13" s="1">
        <f t="shared" si="5"/>
        <v>0</v>
      </c>
      <c r="O13" s="1"/>
      <c r="P13" s="1">
        <v>60</v>
      </c>
      <c r="Q13" s="1">
        <f t="shared" si="6"/>
        <v>0</v>
      </c>
      <c r="R13" s="5"/>
      <c r="S13" s="5"/>
      <c r="T13" s="1"/>
      <c r="U13" s="1" t="e">
        <f t="shared" si="7"/>
        <v>#DIV/0!</v>
      </c>
      <c r="V13" s="1" t="e">
        <f t="shared" si="8"/>
        <v>#DIV/0!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 t="s">
        <v>42</v>
      </c>
      <c r="AD13" s="1">
        <f t="shared" si="3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9" t="s">
        <v>43</v>
      </c>
      <c r="B14" s="9" t="s">
        <v>37</v>
      </c>
      <c r="C14" s="9"/>
      <c r="D14" s="9"/>
      <c r="E14" s="9"/>
      <c r="F14" s="9"/>
      <c r="G14" s="9">
        <f>IFERROR(VLOOKUP(A14,[1]TDSheet!$A:$B,2,0),0)</f>
        <v>0</v>
      </c>
      <c r="H14" s="9">
        <f t="shared" si="4"/>
        <v>0</v>
      </c>
      <c r="I14" s="10">
        <v>0</v>
      </c>
      <c r="J14" s="9">
        <v>50</v>
      </c>
      <c r="K14" s="9" t="s">
        <v>32</v>
      </c>
      <c r="L14" s="9"/>
      <c r="M14" s="9">
        <f t="shared" si="2"/>
        <v>0</v>
      </c>
      <c r="N14" s="9">
        <f t="shared" si="5"/>
        <v>0</v>
      </c>
      <c r="O14" s="9"/>
      <c r="P14" s="9"/>
      <c r="Q14" s="9">
        <f t="shared" si="6"/>
        <v>0</v>
      </c>
      <c r="R14" s="11"/>
      <c r="S14" s="11"/>
      <c r="T14" s="9"/>
      <c r="U14" s="9" t="e">
        <f t="shared" si="7"/>
        <v>#DIV/0!</v>
      </c>
      <c r="V14" s="9" t="e">
        <f t="shared" si="8"/>
        <v>#DIV/0!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 t="s">
        <v>38</v>
      </c>
      <c r="AD14" s="9">
        <f t="shared" si="3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44</v>
      </c>
      <c r="B15" s="1" t="s">
        <v>37</v>
      </c>
      <c r="C15" s="1">
        <v>296</v>
      </c>
      <c r="D15" s="1"/>
      <c r="E15" s="1">
        <v>56</v>
      </c>
      <c r="F15" s="1">
        <v>227</v>
      </c>
      <c r="G15" s="1">
        <f>IFERROR(VLOOKUP(A15,[1]TDSheet!$A:$B,2,0),0)</f>
        <v>0</v>
      </c>
      <c r="H15" s="1">
        <f t="shared" si="4"/>
        <v>227</v>
      </c>
      <c r="I15" s="6">
        <v>0.17</v>
      </c>
      <c r="J15" s="1">
        <v>180</v>
      </c>
      <c r="K15" s="1" t="s">
        <v>32</v>
      </c>
      <c r="L15" s="1">
        <v>56</v>
      </c>
      <c r="M15" s="1">
        <f t="shared" si="2"/>
        <v>0</v>
      </c>
      <c r="N15" s="1">
        <f t="shared" si="5"/>
        <v>56</v>
      </c>
      <c r="O15" s="1"/>
      <c r="P15" s="1"/>
      <c r="Q15" s="1">
        <f t="shared" si="6"/>
        <v>11.2</v>
      </c>
      <c r="R15" s="5"/>
      <c r="S15" s="5"/>
      <c r="T15" s="1"/>
      <c r="U15" s="1">
        <f t="shared" si="7"/>
        <v>20.267857142857146</v>
      </c>
      <c r="V15" s="1">
        <f t="shared" si="8"/>
        <v>20.267857142857146</v>
      </c>
      <c r="W15" s="1">
        <v>9.1999999999999993</v>
      </c>
      <c r="X15" s="1">
        <v>3.4</v>
      </c>
      <c r="Y15" s="1">
        <v>10.199999999999999</v>
      </c>
      <c r="Z15" s="1">
        <v>25.8</v>
      </c>
      <c r="AA15" s="1">
        <v>17.600000000000001</v>
      </c>
      <c r="AB15" s="1">
        <v>4.2</v>
      </c>
      <c r="AC15" s="18" t="s">
        <v>45</v>
      </c>
      <c r="AD15" s="1">
        <f t="shared" si="3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9" t="s">
        <v>46</v>
      </c>
      <c r="B16" s="9" t="s">
        <v>37</v>
      </c>
      <c r="C16" s="9"/>
      <c r="D16" s="9"/>
      <c r="E16" s="9"/>
      <c r="F16" s="9"/>
      <c r="G16" s="9">
        <f>IFERROR(VLOOKUP(A16,[1]TDSheet!$A:$B,2,0),0)</f>
        <v>0</v>
      </c>
      <c r="H16" s="9">
        <f t="shared" si="4"/>
        <v>0</v>
      </c>
      <c r="I16" s="10">
        <v>0</v>
      </c>
      <c r="J16" s="9">
        <v>50</v>
      </c>
      <c r="K16" s="9" t="s">
        <v>32</v>
      </c>
      <c r="L16" s="9"/>
      <c r="M16" s="9">
        <f t="shared" si="2"/>
        <v>0</v>
      </c>
      <c r="N16" s="9">
        <f t="shared" si="5"/>
        <v>0</v>
      </c>
      <c r="O16" s="9"/>
      <c r="P16" s="9"/>
      <c r="Q16" s="9">
        <f t="shared" si="6"/>
        <v>0</v>
      </c>
      <c r="R16" s="11"/>
      <c r="S16" s="11"/>
      <c r="T16" s="9"/>
      <c r="U16" s="9" t="e">
        <f t="shared" si="7"/>
        <v>#DIV/0!</v>
      </c>
      <c r="V16" s="9" t="e">
        <f t="shared" si="8"/>
        <v>#DIV/0!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 t="s">
        <v>38</v>
      </c>
      <c r="AD16" s="9">
        <f t="shared" si="3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37</v>
      </c>
      <c r="C17" s="1">
        <v>270</v>
      </c>
      <c r="D17" s="1"/>
      <c r="E17" s="1">
        <v>107</v>
      </c>
      <c r="F17" s="1">
        <v>146</v>
      </c>
      <c r="G17" s="1">
        <f>IFERROR(VLOOKUP(A17,[1]TDSheet!$A:$B,2,0),0)</f>
        <v>0</v>
      </c>
      <c r="H17" s="1">
        <f t="shared" si="4"/>
        <v>146</v>
      </c>
      <c r="I17" s="6">
        <v>0.35</v>
      </c>
      <c r="J17" s="1">
        <v>50</v>
      </c>
      <c r="K17" s="1" t="s">
        <v>32</v>
      </c>
      <c r="L17" s="1">
        <v>103</v>
      </c>
      <c r="M17" s="1">
        <f t="shared" si="2"/>
        <v>4</v>
      </c>
      <c r="N17" s="1">
        <f t="shared" si="5"/>
        <v>107</v>
      </c>
      <c r="O17" s="1"/>
      <c r="P17" s="1">
        <v>15</v>
      </c>
      <c r="Q17" s="1">
        <f t="shared" si="6"/>
        <v>21.4</v>
      </c>
      <c r="R17" s="5">
        <f t="shared" ref="R17:R18" si="10">11*Q17-P17-H17</f>
        <v>74.399999999999977</v>
      </c>
      <c r="S17" s="5"/>
      <c r="T17" s="1"/>
      <c r="U17" s="1">
        <f t="shared" si="7"/>
        <v>11</v>
      </c>
      <c r="V17" s="1">
        <f t="shared" si="8"/>
        <v>7.5233644859813085</v>
      </c>
      <c r="W17" s="1">
        <v>18.8</v>
      </c>
      <c r="X17" s="1">
        <v>9.1999999999999993</v>
      </c>
      <c r="Y17" s="1">
        <v>10.199999999999999</v>
      </c>
      <c r="Z17" s="1">
        <v>26.6</v>
      </c>
      <c r="AA17" s="1">
        <v>29</v>
      </c>
      <c r="AB17" s="1">
        <v>9.1999999999999993</v>
      </c>
      <c r="AC17" s="1"/>
      <c r="AD17" s="1">
        <f t="shared" si="3"/>
        <v>26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48</v>
      </c>
      <c r="B18" s="1" t="s">
        <v>31</v>
      </c>
      <c r="C18" s="1">
        <v>532.01300000000003</v>
      </c>
      <c r="D18" s="1">
        <v>607.66600000000005</v>
      </c>
      <c r="E18" s="1">
        <v>373.79</v>
      </c>
      <c r="F18" s="1">
        <v>693.06399999999996</v>
      </c>
      <c r="G18" s="1">
        <f>IFERROR(VLOOKUP(A18,[1]TDSheet!$A:$B,2,0),0)</f>
        <v>0</v>
      </c>
      <c r="H18" s="1">
        <f t="shared" si="4"/>
        <v>693.06399999999996</v>
      </c>
      <c r="I18" s="6">
        <v>1</v>
      </c>
      <c r="J18" s="1">
        <v>55</v>
      </c>
      <c r="K18" s="1" t="s">
        <v>32</v>
      </c>
      <c r="L18" s="1">
        <v>351.28</v>
      </c>
      <c r="M18" s="1">
        <f t="shared" si="2"/>
        <v>22.510000000000048</v>
      </c>
      <c r="N18" s="1">
        <f t="shared" si="5"/>
        <v>322.98599999999999</v>
      </c>
      <c r="O18" s="1">
        <v>50.804000000000002</v>
      </c>
      <c r="P18" s="1"/>
      <c r="Q18" s="1">
        <f t="shared" si="6"/>
        <v>64.597200000000001</v>
      </c>
      <c r="R18" s="5">
        <f t="shared" si="10"/>
        <v>17.505200000000059</v>
      </c>
      <c r="S18" s="5"/>
      <c r="T18" s="1"/>
      <c r="U18" s="1">
        <f t="shared" si="7"/>
        <v>11</v>
      </c>
      <c r="V18" s="1">
        <f t="shared" si="8"/>
        <v>10.729009926126828</v>
      </c>
      <c r="W18" s="1">
        <v>61.576800000000013</v>
      </c>
      <c r="X18" s="1">
        <v>96.5762</v>
      </c>
      <c r="Y18" s="1">
        <v>92.752399999999994</v>
      </c>
      <c r="Z18" s="1">
        <v>85.031000000000006</v>
      </c>
      <c r="AA18" s="1">
        <v>85.022599999999997</v>
      </c>
      <c r="AB18" s="1">
        <v>87.128</v>
      </c>
      <c r="AC18" s="1"/>
      <c r="AD18" s="1">
        <f t="shared" si="3"/>
        <v>18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31</v>
      </c>
      <c r="C19" s="1">
        <v>2875.4740000000002</v>
      </c>
      <c r="D19" s="1">
        <v>5257.7579999999998</v>
      </c>
      <c r="E19" s="1">
        <v>5378.6729999999998</v>
      </c>
      <c r="F19" s="1">
        <v>2310.9569999999999</v>
      </c>
      <c r="G19" s="1">
        <f>IFERROR(VLOOKUP(A19,[1]TDSheet!$A:$B,2,0),0)</f>
        <v>0</v>
      </c>
      <c r="H19" s="1">
        <f t="shared" si="4"/>
        <v>2310.9569999999999</v>
      </c>
      <c r="I19" s="6">
        <v>1</v>
      </c>
      <c r="J19" s="1">
        <v>50</v>
      </c>
      <c r="K19" s="1" t="s">
        <v>32</v>
      </c>
      <c r="L19" s="1">
        <v>5357.71</v>
      </c>
      <c r="M19" s="1">
        <f t="shared" si="2"/>
        <v>20.962999999999738</v>
      </c>
      <c r="N19" s="1">
        <f t="shared" si="5"/>
        <v>1606.3469999999998</v>
      </c>
      <c r="O19" s="1">
        <v>3772.326</v>
      </c>
      <c r="P19" s="1">
        <v>244.85263999999981</v>
      </c>
      <c r="Q19" s="1">
        <f t="shared" si="6"/>
        <v>321.26939999999996</v>
      </c>
      <c r="R19" s="5">
        <v>1500</v>
      </c>
      <c r="S19" s="5"/>
      <c r="T19" s="1"/>
      <c r="U19" s="1">
        <f t="shared" si="7"/>
        <v>12.624326001791642</v>
      </c>
      <c r="V19" s="1">
        <f t="shared" si="8"/>
        <v>7.9553472568504802</v>
      </c>
      <c r="W19" s="1">
        <v>282.04259999999999</v>
      </c>
      <c r="X19" s="1">
        <v>343.16180000000003</v>
      </c>
      <c r="Y19" s="1">
        <v>320.96140000000003</v>
      </c>
      <c r="Z19" s="1">
        <v>344.87979999999999</v>
      </c>
      <c r="AA19" s="1">
        <v>332.42419999999998</v>
      </c>
      <c r="AB19" s="1">
        <v>334.41820000000001</v>
      </c>
      <c r="AC19" s="1"/>
      <c r="AD19" s="1">
        <f t="shared" si="3"/>
        <v>1500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9" t="s">
        <v>50</v>
      </c>
      <c r="B20" s="9" t="s">
        <v>31</v>
      </c>
      <c r="C20" s="9"/>
      <c r="D20" s="9"/>
      <c r="E20" s="9"/>
      <c r="F20" s="9"/>
      <c r="G20" s="9">
        <f>IFERROR(VLOOKUP(A20,[1]TDSheet!$A:$B,2,0),0)</f>
        <v>0</v>
      </c>
      <c r="H20" s="9">
        <f t="shared" si="4"/>
        <v>0</v>
      </c>
      <c r="I20" s="10">
        <v>0</v>
      </c>
      <c r="J20" s="9">
        <v>60</v>
      </c>
      <c r="K20" s="9" t="s">
        <v>32</v>
      </c>
      <c r="L20" s="9"/>
      <c r="M20" s="9">
        <f t="shared" si="2"/>
        <v>0</v>
      </c>
      <c r="N20" s="9">
        <f t="shared" si="5"/>
        <v>0</v>
      </c>
      <c r="O20" s="9"/>
      <c r="P20" s="9"/>
      <c r="Q20" s="9">
        <f t="shared" si="6"/>
        <v>0</v>
      </c>
      <c r="R20" s="11"/>
      <c r="S20" s="11"/>
      <c r="T20" s="9"/>
      <c r="U20" s="9" t="e">
        <f t="shared" si="7"/>
        <v>#DIV/0!</v>
      </c>
      <c r="V20" s="9" t="e">
        <f t="shared" si="8"/>
        <v>#DIV/0!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 t="s">
        <v>38</v>
      </c>
      <c r="AD20" s="9">
        <f t="shared" si="3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51</v>
      </c>
      <c r="B21" s="1" t="s">
        <v>31</v>
      </c>
      <c r="C21" s="1">
        <v>1069.423</v>
      </c>
      <c r="D21" s="1">
        <v>169.49600000000001</v>
      </c>
      <c r="E21" s="1">
        <v>576.81200000000001</v>
      </c>
      <c r="F21" s="1">
        <v>354.78199999999998</v>
      </c>
      <c r="G21" s="1">
        <f>IFERROR(VLOOKUP(A21,[1]TDSheet!$A:$B,2,0),0)</f>
        <v>214.595</v>
      </c>
      <c r="H21" s="1">
        <f t="shared" si="4"/>
        <v>569.37699999999995</v>
      </c>
      <c r="I21" s="6">
        <v>1</v>
      </c>
      <c r="J21" s="1">
        <v>60</v>
      </c>
      <c r="K21" s="1" t="s">
        <v>32</v>
      </c>
      <c r="L21" s="1">
        <v>538.87</v>
      </c>
      <c r="M21" s="1">
        <f t="shared" si="2"/>
        <v>37.942000000000007</v>
      </c>
      <c r="N21" s="1">
        <f t="shared" si="5"/>
        <v>576.81200000000001</v>
      </c>
      <c r="O21" s="1"/>
      <c r="P21" s="1">
        <v>409.01872000000043</v>
      </c>
      <c r="Q21" s="1">
        <f t="shared" si="6"/>
        <v>115.36240000000001</v>
      </c>
      <c r="R21" s="5">
        <f>11*Q21-P21-H21</f>
        <v>290.59067999999957</v>
      </c>
      <c r="S21" s="5"/>
      <c r="T21" s="1"/>
      <c r="U21" s="1">
        <f t="shared" si="7"/>
        <v>11</v>
      </c>
      <c r="V21" s="1">
        <f t="shared" si="8"/>
        <v>8.4810624605590768</v>
      </c>
      <c r="W21" s="1">
        <v>106.8968</v>
      </c>
      <c r="X21" s="1">
        <v>103.56100000000001</v>
      </c>
      <c r="Y21" s="1">
        <v>111.6998</v>
      </c>
      <c r="Z21" s="1">
        <v>123.3052</v>
      </c>
      <c r="AA21" s="1">
        <v>112.05719999999999</v>
      </c>
      <c r="AB21" s="1">
        <v>124.357</v>
      </c>
      <c r="AC21" s="1"/>
      <c r="AD21" s="1">
        <f t="shared" si="3"/>
        <v>291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2" t="s">
        <v>52</v>
      </c>
      <c r="B22" s="12" t="s">
        <v>31</v>
      </c>
      <c r="C22" s="12"/>
      <c r="D22" s="12">
        <v>7.76</v>
      </c>
      <c r="E22" s="19">
        <v>7.76</v>
      </c>
      <c r="F22" s="12"/>
      <c r="G22" s="12">
        <f>IFERROR(VLOOKUP(A22,[1]TDSheet!$A:$B,2,0),0)</f>
        <v>0</v>
      </c>
      <c r="H22" s="12">
        <f t="shared" si="4"/>
        <v>0</v>
      </c>
      <c r="I22" s="13">
        <v>0</v>
      </c>
      <c r="J22" s="12" t="e">
        <v>#N/A</v>
      </c>
      <c r="K22" s="12" t="s">
        <v>53</v>
      </c>
      <c r="L22" s="12">
        <v>7.5</v>
      </c>
      <c r="M22" s="12">
        <f t="shared" si="2"/>
        <v>0.25999999999999979</v>
      </c>
      <c r="N22" s="12">
        <f t="shared" si="5"/>
        <v>7.76</v>
      </c>
      <c r="O22" s="12"/>
      <c r="P22" s="12"/>
      <c r="Q22" s="12">
        <f t="shared" si="6"/>
        <v>1.552</v>
      </c>
      <c r="R22" s="14"/>
      <c r="S22" s="14"/>
      <c r="T22" s="12"/>
      <c r="U22" s="12">
        <f t="shared" si="7"/>
        <v>0</v>
      </c>
      <c r="V22" s="12">
        <f t="shared" si="8"/>
        <v>0</v>
      </c>
      <c r="W22" s="12">
        <v>1.552</v>
      </c>
      <c r="X22" s="12">
        <v>1.57</v>
      </c>
      <c r="Y22" s="12">
        <v>1.57</v>
      </c>
      <c r="Z22" s="12">
        <v>0</v>
      </c>
      <c r="AA22" s="12">
        <v>0</v>
      </c>
      <c r="AB22" s="12">
        <v>0</v>
      </c>
      <c r="AC22" s="12" t="s">
        <v>54</v>
      </c>
      <c r="AD22" s="12">
        <f t="shared" si="3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31</v>
      </c>
      <c r="C23" s="1">
        <v>498.68</v>
      </c>
      <c r="D23" s="1"/>
      <c r="E23" s="1">
        <v>222.41399999999999</v>
      </c>
      <c r="F23" s="1">
        <v>249.07</v>
      </c>
      <c r="G23" s="1">
        <f>IFERROR(VLOOKUP(A23,[1]TDSheet!$A:$B,2,0),0)</f>
        <v>0</v>
      </c>
      <c r="H23" s="1">
        <f t="shared" si="4"/>
        <v>249.07</v>
      </c>
      <c r="I23" s="6">
        <v>1</v>
      </c>
      <c r="J23" s="1">
        <v>60</v>
      </c>
      <c r="K23" s="1" t="s">
        <v>32</v>
      </c>
      <c r="L23" s="1">
        <v>214.32</v>
      </c>
      <c r="M23" s="1">
        <f t="shared" si="2"/>
        <v>8.0939999999999941</v>
      </c>
      <c r="N23" s="1">
        <f t="shared" si="5"/>
        <v>222.41399999999999</v>
      </c>
      <c r="O23" s="1"/>
      <c r="P23" s="1">
        <v>169.95599999999999</v>
      </c>
      <c r="Q23" s="1">
        <f t="shared" si="6"/>
        <v>44.482799999999997</v>
      </c>
      <c r="R23" s="5">
        <f t="shared" ref="R23:R29" si="11">11*Q23-P23-H23</f>
        <v>70.284799999999962</v>
      </c>
      <c r="S23" s="5"/>
      <c r="T23" s="1"/>
      <c r="U23" s="1">
        <f t="shared" si="7"/>
        <v>10.999999999999998</v>
      </c>
      <c r="V23" s="1">
        <f t="shared" si="8"/>
        <v>9.4199555783358964</v>
      </c>
      <c r="W23" s="1">
        <v>44.458399999999997</v>
      </c>
      <c r="X23" s="1">
        <v>34.242400000000004</v>
      </c>
      <c r="Y23" s="1">
        <v>41.463999999999999</v>
      </c>
      <c r="Z23" s="1">
        <v>55.206400000000002</v>
      </c>
      <c r="AA23" s="1">
        <v>47.820799999999998</v>
      </c>
      <c r="AB23" s="1">
        <v>34.186399999999999</v>
      </c>
      <c r="AC23" s="1"/>
      <c r="AD23" s="1">
        <f t="shared" si="3"/>
        <v>70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31</v>
      </c>
      <c r="C24" s="1">
        <v>280.23099999999999</v>
      </c>
      <c r="D24" s="1">
        <v>126.746</v>
      </c>
      <c r="E24" s="1">
        <v>160.321</v>
      </c>
      <c r="F24" s="1">
        <v>222.09100000000001</v>
      </c>
      <c r="G24" s="1">
        <f>IFERROR(VLOOKUP(A24,[1]TDSheet!$A:$B,2,0),0)</f>
        <v>0</v>
      </c>
      <c r="H24" s="1">
        <f t="shared" si="4"/>
        <v>222.09100000000001</v>
      </c>
      <c r="I24" s="6">
        <v>1</v>
      </c>
      <c r="J24" s="1">
        <v>60</v>
      </c>
      <c r="K24" s="1" t="s">
        <v>32</v>
      </c>
      <c r="L24" s="1">
        <v>154.72999999999999</v>
      </c>
      <c r="M24" s="1">
        <f t="shared" si="2"/>
        <v>5.5910000000000082</v>
      </c>
      <c r="N24" s="1">
        <f t="shared" si="5"/>
        <v>160.321</v>
      </c>
      <c r="O24" s="1"/>
      <c r="P24" s="1">
        <v>85.167599999999908</v>
      </c>
      <c r="Q24" s="1">
        <f t="shared" si="6"/>
        <v>32.0642</v>
      </c>
      <c r="R24" s="5">
        <v>10</v>
      </c>
      <c r="S24" s="5"/>
      <c r="T24" s="1"/>
      <c r="U24" s="1">
        <f t="shared" si="7"/>
        <v>9.8944804485999924</v>
      </c>
      <c r="V24" s="1">
        <f t="shared" si="8"/>
        <v>9.582606146418744</v>
      </c>
      <c r="W24" s="1">
        <v>32.079599999999999</v>
      </c>
      <c r="X24" s="1">
        <v>34.057400000000001</v>
      </c>
      <c r="Y24" s="1">
        <v>37.233999999999988</v>
      </c>
      <c r="Z24" s="1">
        <v>36.756399999999999</v>
      </c>
      <c r="AA24" s="1">
        <v>34.830599999999997</v>
      </c>
      <c r="AB24" s="1">
        <v>34.9358</v>
      </c>
      <c r="AC24" s="1" t="s">
        <v>145</v>
      </c>
      <c r="AD24" s="1">
        <f t="shared" si="3"/>
        <v>10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31</v>
      </c>
      <c r="C25" s="1">
        <v>402.322</v>
      </c>
      <c r="D25" s="1">
        <v>238.39500000000001</v>
      </c>
      <c r="E25" s="1">
        <v>221.87700000000001</v>
      </c>
      <c r="F25" s="1">
        <v>362.31900000000002</v>
      </c>
      <c r="G25" s="1">
        <f>IFERROR(VLOOKUP(A25,[1]TDSheet!$A:$B,2,0),0)</f>
        <v>0</v>
      </c>
      <c r="H25" s="1">
        <f t="shared" si="4"/>
        <v>362.31900000000002</v>
      </c>
      <c r="I25" s="6">
        <v>1</v>
      </c>
      <c r="J25" s="1">
        <v>60</v>
      </c>
      <c r="K25" s="1" t="s">
        <v>32</v>
      </c>
      <c r="L25" s="1">
        <v>219.9</v>
      </c>
      <c r="M25" s="1">
        <f t="shared" si="2"/>
        <v>1.9770000000000039</v>
      </c>
      <c r="N25" s="1">
        <f t="shared" si="5"/>
        <v>219.24300000000002</v>
      </c>
      <c r="O25" s="1">
        <v>2.6339999999999999</v>
      </c>
      <c r="P25" s="1">
        <v>25.10899999999992</v>
      </c>
      <c r="Q25" s="1">
        <f t="shared" si="6"/>
        <v>43.848600000000005</v>
      </c>
      <c r="R25" s="5">
        <f t="shared" si="11"/>
        <v>94.906600000000083</v>
      </c>
      <c r="S25" s="5"/>
      <c r="T25" s="1"/>
      <c r="U25" s="1">
        <f t="shared" si="7"/>
        <v>11</v>
      </c>
      <c r="V25" s="1">
        <f t="shared" si="8"/>
        <v>8.8355842603868737</v>
      </c>
      <c r="W25" s="1">
        <v>41.466599999999993</v>
      </c>
      <c r="X25" s="1">
        <v>48.208799999999997</v>
      </c>
      <c r="Y25" s="1">
        <v>45.5824</v>
      </c>
      <c r="Z25" s="1">
        <v>49.667400000000001</v>
      </c>
      <c r="AA25" s="1">
        <v>47.569800000000001</v>
      </c>
      <c r="AB25" s="1">
        <v>45.3262</v>
      </c>
      <c r="AC25" s="1"/>
      <c r="AD25" s="1">
        <f t="shared" si="3"/>
        <v>95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31</v>
      </c>
      <c r="C26" s="1">
        <v>210.58500000000001</v>
      </c>
      <c r="D26" s="1">
        <v>108.295</v>
      </c>
      <c r="E26" s="1">
        <v>214.55</v>
      </c>
      <c r="F26" s="1">
        <v>94.426000000000002</v>
      </c>
      <c r="G26" s="1">
        <f>IFERROR(VLOOKUP(A26,[1]TDSheet!$A:$B,2,0),0)</f>
        <v>0</v>
      </c>
      <c r="H26" s="1">
        <f t="shared" si="4"/>
        <v>94.426000000000002</v>
      </c>
      <c r="I26" s="6">
        <v>1</v>
      </c>
      <c r="J26" s="1">
        <v>35</v>
      </c>
      <c r="K26" s="1" t="s">
        <v>32</v>
      </c>
      <c r="L26" s="1">
        <v>215.56299999999999</v>
      </c>
      <c r="M26" s="1">
        <f t="shared" si="2"/>
        <v>-1.0129999999999768</v>
      </c>
      <c r="N26" s="1">
        <f t="shared" si="5"/>
        <v>103.44500000000001</v>
      </c>
      <c r="O26" s="1">
        <v>111.105</v>
      </c>
      <c r="P26" s="1">
        <v>79.730000000000018</v>
      </c>
      <c r="Q26" s="1">
        <f t="shared" si="6"/>
        <v>20.689</v>
      </c>
      <c r="R26" s="5">
        <f t="shared" si="11"/>
        <v>53.422999999999988</v>
      </c>
      <c r="S26" s="5"/>
      <c r="T26" s="1"/>
      <c r="U26" s="1">
        <f t="shared" si="7"/>
        <v>11</v>
      </c>
      <c r="V26" s="1">
        <f t="shared" si="8"/>
        <v>8.4178065638745228</v>
      </c>
      <c r="W26" s="1">
        <v>18.740200000000002</v>
      </c>
      <c r="X26" s="1">
        <v>10.049799999999999</v>
      </c>
      <c r="Y26" s="1">
        <v>12.4672</v>
      </c>
      <c r="Z26" s="1">
        <v>22.963200000000001</v>
      </c>
      <c r="AA26" s="1">
        <v>21.927199999999999</v>
      </c>
      <c r="AB26" s="1">
        <v>8.1842000000000006</v>
      </c>
      <c r="AC26" s="1"/>
      <c r="AD26" s="1">
        <f t="shared" si="3"/>
        <v>53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31</v>
      </c>
      <c r="C27" s="1">
        <v>80.200999999999993</v>
      </c>
      <c r="D27" s="1">
        <v>602.97400000000005</v>
      </c>
      <c r="E27" s="1">
        <v>328.10700000000003</v>
      </c>
      <c r="F27" s="1">
        <v>85.09</v>
      </c>
      <c r="G27" s="1">
        <f>IFERROR(VLOOKUP(A27,[1]TDSheet!$A:$B,2,0),0)</f>
        <v>202.28299999999999</v>
      </c>
      <c r="H27" s="1">
        <f t="shared" si="4"/>
        <v>287.37299999999999</v>
      </c>
      <c r="I27" s="6">
        <v>1</v>
      </c>
      <c r="J27" s="1">
        <v>30</v>
      </c>
      <c r="K27" s="1" t="s">
        <v>32</v>
      </c>
      <c r="L27" s="1">
        <v>437.23099999999999</v>
      </c>
      <c r="M27" s="1">
        <f t="shared" si="2"/>
        <v>-109.12399999999997</v>
      </c>
      <c r="N27" s="1">
        <f t="shared" si="5"/>
        <v>72.658000000000015</v>
      </c>
      <c r="O27" s="1">
        <v>255.44900000000001</v>
      </c>
      <c r="P27" s="1"/>
      <c r="Q27" s="1">
        <f t="shared" si="6"/>
        <v>14.531600000000003</v>
      </c>
      <c r="R27" s="5"/>
      <c r="S27" s="5"/>
      <c r="T27" s="1"/>
      <c r="U27" s="1">
        <f t="shared" si="7"/>
        <v>19.775730132951633</v>
      </c>
      <c r="V27" s="1">
        <f t="shared" si="8"/>
        <v>19.775730132951633</v>
      </c>
      <c r="W27" s="1">
        <v>14.558999999999999</v>
      </c>
      <c r="X27" s="1">
        <v>30.484999999999999</v>
      </c>
      <c r="Y27" s="1">
        <v>30.8308</v>
      </c>
      <c r="Z27" s="1">
        <v>19.793400000000009</v>
      </c>
      <c r="AA27" s="1">
        <v>20.620799999999999</v>
      </c>
      <c r="AB27" s="1">
        <v>28.72239999999999</v>
      </c>
      <c r="AC27" s="18" t="s">
        <v>45</v>
      </c>
      <c r="AD27" s="1">
        <f t="shared" si="3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 t="s">
        <v>31</v>
      </c>
      <c r="C28" s="1">
        <v>337.80700000000002</v>
      </c>
      <c r="D28" s="1">
        <v>658.68100000000004</v>
      </c>
      <c r="E28" s="1">
        <v>666.55200000000002</v>
      </c>
      <c r="F28" s="1">
        <v>32.570999999999998</v>
      </c>
      <c r="G28" s="1">
        <f>IFERROR(VLOOKUP(A28,[1]TDSheet!$A:$B,2,0),0)</f>
        <v>202.34</v>
      </c>
      <c r="H28" s="1">
        <f t="shared" si="4"/>
        <v>234.911</v>
      </c>
      <c r="I28" s="6">
        <v>1</v>
      </c>
      <c r="J28" s="1">
        <v>30</v>
      </c>
      <c r="K28" s="1" t="s">
        <v>32</v>
      </c>
      <c r="L28" s="1">
        <v>694.95699999999999</v>
      </c>
      <c r="M28" s="1">
        <f t="shared" si="2"/>
        <v>-28.404999999999973</v>
      </c>
      <c r="N28" s="1">
        <f t="shared" si="5"/>
        <v>275.5</v>
      </c>
      <c r="O28" s="1">
        <v>391.05200000000002</v>
      </c>
      <c r="P28" s="1">
        <v>301.03000000000009</v>
      </c>
      <c r="Q28" s="1">
        <f t="shared" si="6"/>
        <v>55.1</v>
      </c>
      <c r="R28" s="5">
        <f t="shared" si="11"/>
        <v>70.158999999999935</v>
      </c>
      <c r="S28" s="5"/>
      <c r="T28" s="1"/>
      <c r="U28" s="1">
        <f t="shared" si="7"/>
        <v>10.999999999999998</v>
      </c>
      <c r="V28" s="1">
        <f t="shared" si="8"/>
        <v>9.7266969147005451</v>
      </c>
      <c r="W28" s="1">
        <v>57.406399999999998</v>
      </c>
      <c r="X28" s="1">
        <v>46.519000000000013</v>
      </c>
      <c r="Y28" s="1">
        <v>47.061000000000007</v>
      </c>
      <c r="Z28" s="1">
        <v>46.480800000000002</v>
      </c>
      <c r="AA28" s="1">
        <v>43.210799999999992</v>
      </c>
      <c r="AB28" s="1">
        <v>34.153799999999997</v>
      </c>
      <c r="AC28" s="1"/>
      <c r="AD28" s="1">
        <f t="shared" si="3"/>
        <v>70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61</v>
      </c>
      <c r="B29" s="1" t="s">
        <v>31</v>
      </c>
      <c r="C29" s="1">
        <v>359.34800000000001</v>
      </c>
      <c r="D29" s="1">
        <v>320.92700000000002</v>
      </c>
      <c r="E29" s="1">
        <v>361.04899999999998</v>
      </c>
      <c r="F29" s="1">
        <v>85.102000000000004</v>
      </c>
      <c r="G29" s="1">
        <f>IFERROR(VLOOKUP(A29,[1]TDSheet!$A:$B,2,0),0)</f>
        <v>191.22499999999999</v>
      </c>
      <c r="H29" s="1">
        <f t="shared" si="4"/>
        <v>276.327</v>
      </c>
      <c r="I29" s="6">
        <v>1</v>
      </c>
      <c r="J29" s="1">
        <v>30</v>
      </c>
      <c r="K29" s="1" t="s">
        <v>32</v>
      </c>
      <c r="L29" s="1">
        <v>351.8</v>
      </c>
      <c r="M29" s="1">
        <f t="shared" si="2"/>
        <v>9.2489999999999668</v>
      </c>
      <c r="N29" s="1">
        <f t="shared" si="5"/>
        <v>361.04899999999998</v>
      </c>
      <c r="O29" s="1"/>
      <c r="P29" s="1">
        <v>308.87939999999998</v>
      </c>
      <c r="Q29" s="1">
        <f t="shared" si="6"/>
        <v>72.209800000000001</v>
      </c>
      <c r="R29" s="5">
        <f t="shared" si="11"/>
        <v>209.10140000000007</v>
      </c>
      <c r="S29" s="5"/>
      <c r="T29" s="1"/>
      <c r="U29" s="1">
        <f t="shared" si="7"/>
        <v>11</v>
      </c>
      <c r="V29" s="1">
        <f t="shared" si="8"/>
        <v>8.1042517774595701</v>
      </c>
      <c r="W29" s="1">
        <v>65.457399999999993</v>
      </c>
      <c r="X29" s="1">
        <v>56.849600000000002</v>
      </c>
      <c r="Y29" s="1">
        <v>57.394199999999998</v>
      </c>
      <c r="Z29" s="1">
        <v>56.030799999999999</v>
      </c>
      <c r="AA29" s="1">
        <v>53.653200000000012</v>
      </c>
      <c r="AB29" s="1">
        <v>56.535600000000002</v>
      </c>
      <c r="AC29" s="1"/>
      <c r="AD29" s="1">
        <f t="shared" si="3"/>
        <v>209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9" t="s">
        <v>62</v>
      </c>
      <c r="B30" s="9" t="s">
        <v>31</v>
      </c>
      <c r="C30" s="9"/>
      <c r="D30" s="9"/>
      <c r="E30" s="9"/>
      <c r="F30" s="9"/>
      <c r="G30" s="9">
        <f>IFERROR(VLOOKUP(A30,[1]TDSheet!$A:$B,2,0),0)</f>
        <v>0</v>
      </c>
      <c r="H30" s="9">
        <f t="shared" si="4"/>
        <v>0</v>
      </c>
      <c r="I30" s="10">
        <v>0</v>
      </c>
      <c r="J30" s="9">
        <v>45</v>
      </c>
      <c r="K30" s="9" t="s">
        <v>32</v>
      </c>
      <c r="L30" s="9"/>
      <c r="M30" s="9">
        <f t="shared" si="2"/>
        <v>0</v>
      </c>
      <c r="N30" s="9">
        <f t="shared" si="5"/>
        <v>0</v>
      </c>
      <c r="O30" s="9"/>
      <c r="P30" s="9"/>
      <c r="Q30" s="9">
        <f t="shared" si="6"/>
        <v>0</v>
      </c>
      <c r="R30" s="11"/>
      <c r="S30" s="11"/>
      <c r="T30" s="9"/>
      <c r="U30" s="9" t="e">
        <f t="shared" si="7"/>
        <v>#DIV/0!</v>
      </c>
      <c r="V30" s="9" t="e">
        <f t="shared" si="8"/>
        <v>#DIV/0!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 t="s">
        <v>38</v>
      </c>
      <c r="AD30" s="9">
        <f t="shared" si="3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9" t="s">
        <v>63</v>
      </c>
      <c r="B31" s="9" t="s">
        <v>31</v>
      </c>
      <c r="C31" s="9"/>
      <c r="D31" s="9"/>
      <c r="E31" s="9"/>
      <c r="F31" s="9"/>
      <c r="G31" s="9">
        <f>IFERROR(VLOOKUP(A31,[1]TDSheet!$A:$B,2,0),0)</f>
        <v>0</v>
      </c>
      <c r="H31" s="9">
        <f t="shared" si="4"/>
        <v>0</v>
      </c>
      <c r="I31" s="10">
        <v>0</v>
      </c>
      <c r="J31" s="9">
        <v>40</v>
      </c>
      <c r="K31" s="9" t="s">
        <v>32</v>
      </c>
      <c r="L31" s="9"/>
      <c r="M31" s="9">
        <f t="shared" si="2"/>
        <v>0</v>
      </c>
      <c r="N31" s="9">
        <f t="shared" si="5"/>
        <v>0</v>
      </c>
      <c r="O31" s="9"/>
      <c r="P31" s="9"/>
      <c r="Q31" s="9">
        <f t="shared" si="6"/>
        <v>0</v>
      </c>
      <c r="R31" s="11"/>
      <c r="S31" s="11"/>
      <c r="T31" s="9"/>
      <c r="U31" s="9" t="e">
        <f t="shared" si="7"/>
        <v>#DIV/0!</v>
      </c>
      <c r="V31" s="9" t="e">
        <f t="shared" si="8"/>
        <v>#DIV/0!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 t="s">
        <v>38</v>
      </c>
      <c r="AD31" s="9">
        <f t="shared" si="3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64</v>
      </c>
      <c r="B32" s="1" t="s">
        <v>31</v>
      </c>
      <c r="C32" s="1">
        <v>705.53899999999999</v>
      </c>
      <c r="D32" s="1">
        <v>945.29200000000003</v>
      </c>
      <c r="E32" s="1">
        <v>642.40599999999995</v>
      </c>
      <c r="F32" s="1">
        <v>889.673</v>
      </c>
      <c r="G32" s="1">
        <f>IFERROR(VLOOKUP(A32,[1]TDSheet!$A:$B,2,0),0)</f>
        <v>0</v>
      </c>
      <c r="H32" s="1">
        <f t="shared" si="4"/>
        <v>889.673</v>
      </c>
      <c r="I32" s="6">
        <v>1</v>
      </c>
      <c r="J32" s="1">
        <v>40</v>
      </c>
      <c r="K32" s="1" t="s">
        <v>32</v>
      </c>
      <c r="L32" s="1">
        <v>637.89800000000002</v>
      </c>
      <c r="M32" s="1">
        <f t="shared" si="2"/>
        <v>4.5079999999999245</v>
      </c>
      <c r="N32" s="1">
        <f t="shared" si="5"/>
        <v>536.10799999999995</v>
      </c>
      <c r="O32" s="1">
        <v>106.298</v>
      </c>
      <c r="P32" s="1">
        <v>57.615200000000073</v>
      </c>
      <c r="Q32" s="1">
        <f t="shared" si="6"/>
        <v>107.2216</v>
      </c>
      <c r="R32" s="5">
        <f t="shared" ref="R32:R37" si="12">11*Q32-P32-H32</f>
        <v>232.14940000000001</v>
      </c>
      <c r="S32" s="5"/>
      <c r="T32" s="1"/>
      <c r="U32" s="1">
        <f t="shared" si="7"/>
        <v>11.000000000000002</v>
      </c>
      <c r="V32" s="1">
        <f t="shared" si="8"/>
        <v>8.8348634976534584</v>
      </c>
      <c r="W32" s="1">
        <v>105.9538</v>
      </c>
      <c r="X32" s="1">
        <v>128.30879999999999</v>
      </c>
      <c r="Y32" s="1">
        <v>116.29600000000001</v>
      </c>
      <c r="Z32" s="1">
        <v>111.44499999999999</v>
      </c>
      <c r="AA32" s="1">
        <v>115.73560000000001</v>
      </c>
      <c r="AB32" s="1">
        <v>117.218</v>
      </c>
      <c r="AC32" s="1"/>
      <c r="AD32" s="1">
        <f t="shared" si="3"/>
        <v>232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65</v>
      </c>
      <c r="B33" s="1" t="s">
        <v>31</v>
      </c>
      <c r="C33" s="1">
        <v>207.024</v>
      </c>
      <c r="D33" s="1">
        <v>378.48700000000002</v>
      </c>
      <c r="E33" s="1">
        <v>261.60199999999998</v>
      </c>
      <c r="F33" s="1">
        <v>291.07299999999998</v>
      </c>
      <c r="G33" s="1">
        <f>IFERROR(VLOOKUP(A33,[1]TDSheet!$A:$B,2,0),0)</f>
        <v>0</v>
      </c>
      <c r="H33" s="1">
        <f t="shared" si="4"/>
        <v>291.07299999999998</v>
      </c>
      <c r="I33" s="6">
        <v>1</v>
      </c>
      <c r="J33" s="1">
        <v>40</v>
      </c>
      <c r="K33" s="1" t="s">
        <v>32</v>
      </c>
      <c r="L33" s="1">
        <v>285.85599999999999</v>
      </c>
      <c r="M33" s="1">
        <f t="shared" si="2"/>
        <v>-24.254000000000019</v>
      </c>
      <c r="N33" s="1">
        <f t="shared" si="5"/>
        <v>198.58799999999997</v>
      </c>
      <c r="O33" s="1">
        <v>63.014000000000003</v>
      </c>
      <c r="P33" s="1">
        <v>25.8306</v>
      </c>
      <c r="Q33" s="1">
        <f t="shared" si="6"/>
        <v>39.71759999999999</v>
      </c>
      <c r="R33" s="5">
        <f t="shared" si="12"/>
        <v>119.9899999999999</v>
      </c>
      <c r="S33" s="5"/>
      <c r="T33" s="1"/>
      <c r="U33" s="1">
        <f t="shared" si="7"/>
        <v>11</v>
      </c>
      <c r="V33" s="1">
        <f t="shared" si="8"/>
        <v>7.9789211835559062</v>
      </c>
      <c r="W33" s="1">
        <v>35.163600000000002</v>
      </c>
      <c r="X33" s="1">
        <v>43.245399999999997</v>
      </c>
      <c r="Y33" s="1">
        <v>48.854599999999998</v>
      </c>
      <c r="Z33" s="1">
        <v>33.364400000000003</v>
      </c>
      <c r="AA33" s="1">
        <v>25.380400000000002</v>
      </c>
      <c r="AB33" s="1">
        <v>30.174800000000001</v>
      </c>
      <c r="AC33" s="1"/>
      <c r="AD33" s="1">
        <f t="shared" si="3"/>
        <v>120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66</v>
      </c>
      <c r="B34" s="1" t="s">
        <v>31</v>
      </c>
      <c r="C34" s="1">
        <v>116.523</v>
      </c>
      <c r="D34" s="1">
        <v>75.531000000000006</v>
      </c>
      <c r="E34" s="1">
        <v>58.061999999999998</v>
      </c>
      <c r="F34" s="1">
        <v>110.502</v>
      </c>
      <c r="G34" s="1">
        <f>IFERROR(VLOOKUP(A34,[1]TDSheet!$A:$B,2,0),0)</f>
        <v>0</v>
      </c>
      <c r="H34" s="1">
        <f t="shared" si="4"/>
        <v>110.502</v>
      </c>
      <c r="I34" s="6">
        <v>1</v>
      </c>
      <c r="J34" s="1">
        <v>45</v>
      </c>
      <c r="K34" s="1" t="s">
        <v>32</v>
      </c>
      <c r="L34" s="1">
        <v>58.5</v>
      </c>
      <c r="M34" s="1">
        <f t="shared" si="2"/>
        <v>-0.43800000000000239</v>
      </c>
      <c r="N34" s="1">
        <f t="shared" si="5"/>
        <v>58.061999999999998</v>
      </c>
      <c r="O34" s="1"/>
      <c r="P34" s="1"/>
      <c r="Q34" s="1">
        <f t="shared" si="6"/>
        <v>11.612399999999999</v>
      </c>
      <c r="R34" s="5">
        <f t="shared" si="12"/>
        <v>17.234399999999994</v>
      </c>
      <c r="S34" s="5"/>
      <c r="T34" s="1"/>
      <c r="U34" s="1">
        <f t="shared" si="7"/>
        <v>11</v>
      </c>
      <c r="V34" s="1">
        <f t="shared" si="8"/>
        <v>9.5158623540353418</v>
      </c>
      <c r="W34" s="1">
        <v>11.410399999999999</v>
      </c>
      <c r="X34" s="1">
        <v>13.735200000000001</v>
      </c>
      <c r="Y34" s="1">
        <v>12.6226</v>
      </c>
      <c r="Z34" s="1">
        <v>12.267200000000001</v>
      </c>
      <c r="AA34" s="1">
        <v>12.0002</v>
      </c>
      <c r="AB34" s="1">
        <v>10.544600000000001</v>
      </c>
      <c r="AC34" s="1"/>
      <c r="AD34" s="1">
        <f t="shared" si="3"/>
        <v>17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67</v>
      </c>
      <c r="B35" s="1" t="s">
        <v>31</v>
      </c>
      <c r="C35" s="1">
        <v>7.3979999999999997</v>
      </c>
      <c r="D35" s="1">
        <v>139.23099999999999</v>
      </c>
      <c r="E35" s="1">
        <v>5.944</v>
      </c>
      <c r="F35" s="1">
        <v>-32.152000000000001</v>
      </c>
      <c r="G35" s="1">
        <f>IFERROR(VLOOKUP(A35,[1]TDSheet!$A:$B,2,0),0)</f>
        <v>165.66300000000001</v>
      </c>
      <c r="H35" s="1">
        <f t="shared" si="4"/>
        <v>133.51100000000002</v>
      </c>
      <c r="I35" s="6">
        <v>1</v>
      </c>
      <c r="J35" s="1">
        <v>30</v>
      </c>
      <c r="K35" s="1" t="s">
        <v>32</v>
      </c>
      <c r="L35" s="1">
        <v>20.100000000000001</v>
      </c>
      <c r="M35" s="1">
        <f t="shared" si="2"/>
        <v>-14.156000000000002</v>
      </c>
      <c r="N35" s="1">
        <f t="shared" si="5"/>
        <v>5.944</v>
      </c>
      <c r="O35" s="1"/>
      <c r="P35" s="1"/>
      <c r="Q35" s="1">
        <f t="shared" si="6"/>
        <v>1.1888000000000001</v>
      </c>
      <c r="R35" s="5"/>
      <c r="S35" s="5"/>
      <c r="T35" s="1"/>
      <c r="U35" s="1">
        <f t="shared" si="7"/>
        <v>112.30736877523555</v>
      </c>
      <c r="V35" s="1">
        <f t="shared" si="8"/>
        <v>112.30736877523555</v>
      </c>
      <c r="W35" s="1">
        <v>1.0720000000000001</v>
      </c>
      <c r="X35" s="1">
        <v>11.5992</v>
      </c>
      <c r="Y35" s="1">
        <v>10.309200000000001</v>
      </c>
      <c r="Z35" s="1">
        <v>5.4019999999999992</v>
      </c>
      <c r="AA35" s="1">
        <v>5.94</v>
      </c>
      <c r="AB35" s="1">
        <v>2.5954000000000002</v>
      </c>
      <c r="AC35" s="18" t="s">
        <v>45</v>
      </c>
      <c r="AD35" s="1">
        <f t="shared" si="3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68</v>
      </c>
      <c r="B36" s="1" t="s">
        <v>31</v>
      </c>
      <c r="C36" s="1">
        <v>388.36</v>
      </c>
      <c r="D36" s="1">
        <v>557.90099999999995</v>
      </c>
      <c r="E36" s="1">
        <v>453.78500000000003</v>
      </c>
      <c r="F36" s="1">
        <v>432.29899999999998</v>
      </c>
      <c r="G36" s="1">
        <f>IFERROR(VLOOKUP(A36,[1]TDSheet!$A:$B,2,0),0)</f>
        <v>0</v>
      </c>
      <c r="H36" s="1">
        <f t="shared" si="4"/>
        <v>432.29899999999998</v>
      </c>
      <c r="I36" s="6">
        <v>1</v>
      </c>
      <c r="J36" s="1">
        <v>50</v>
      </c>
      <c r="K36" s="1" t="s">
        <v>32</v>
      </c>
      <c r="L36" s="1">
        <v>443.85399999999998</v>
      </c>
      <c r="M36" s="1">
        <f t="shared" si="2"/>
        <v>9.93100000000004</v>
      </c>
      <c r="N36" s="1">
        <f t="shared" si="5"/>
        <v>292.673</v>
      </c>
      <c r="O36" s="1">
        <v>161.11199999999999</v>
      </c>
      <c r="P36" s="1">
        <v>109.34775999999989</v>
      </c>
      <c r="Q36" s="1">
        <f t="shared" si="6"/>
        <v>58.534599999999998</v>
      </c>
      <c r="R36" s="5">
        <f t="shared" si="12"/>
        <v>102.2338400000001</v>
      </c>
      <c r="S36" s="5"/>
      <c r="T36" s="1"/>
      <c r="U36" s="1">
        <f t="shared" si="7"/>
        <v>11</v>
      </c>
      <c r="V36" s="1">
        <f t="shared" si="8"/>
        <v>9.2534459960433644</v>
      </c>
      <c r="W36" s="1">
        <v>58.089399999999998</v>
      </c>
      <c r="X36" s="1">
        <v>70.513999999999996</v>
      </c>
      <c r="Y36" s="1">
        <v>66.790599999999998</v>
      </c>
      <c r="Z36" s="1">
        <v>57.485200000000013</v>
      </c>
      <c r="AA36" s="1">
        <v>63.446600000000011</v>
      </c>
      <c r="AB36" s="1">
        <v>87.549800000000005</v>
      </c>
      <c r="AC36" s="1"/>
      <c r="AD36" s="1">
        <f t="shared" si="3"/>
        <v>102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69</v>
      </c>
      <c r="B37" s="1" t="s">
        <v>31</v>
      </c>
      <c r="C37" s="1">
        <v>242.023</v>
      </c>
      <c r="D37" s="1">
        <v>336.34899999999999</v>
      </c>
      <c r="E37" s="1">
        <v>186.99600000000001</v>
      </c>
      <c r="F37" s="1">
        <v>336.96800000000002</v>
      </c>
      <c r="G37" s="1">
        <f>IFERROR(VLOOKUP(A37,[1]TDSheet!$A:$B,2,0),0)</f>
        <v>0</v>
      </c>
      <c r="H37" s="1">
        <f t="shared" si="4"/>
        <v>336.96800000000002</v>
      </c>
      <c r="I37" s="6">
        <v>1</v>
      </c>
      <c r="J37" s="1">
        <v>50</v>
      </c>
      <c r="K37" s="1" t="s">
        <v>32</v>
      </c>
      <c r="L37" s="1">
        <v>208.8</v>
      </c>
      <c r="M37" s="1">
        <f t="shared" si="2"/>
        <v>-21.804000000000002</v>
      </c>
      <c r="N37" s="1">
        <f t="shared" si="5"/>
        <v>186.99600000000001</v>
      </c>
      <c r="O37" s="1"/>
      <c r="P37" s="1">
        <v>58.123919999999998</v>
      </c>
      <c r="Q37" s="1">
        <f t="shared" si="6"/>
        <v>37.3992</v>
      </c>
      <c r="R37" s="5">
        <f t="shared" si="12"/>
        <v>16.29928000000001</v>
      </c>
      <c r="S37" s="5"/>
      <c r="T37" s="1"/>
      <c r="U37" s="1">
        <f t="shared" si="7"/>
        <v>11</v>
      </c>
      <c r="V37" s="1">
        <f t="shared" si="8"/>
        <v>10.564181052001112</v>
      </c>
      <c r="W37" s="1">
        <v>41.632199999999997</v>
      </c>
      <c r="X37" s="1">
        <v>48.128999999999998</v>
      </c>
      <c r="Y37" s="1">
        <v>42.135199999999998</v>
      </c>
      <c r="Z37" s="1">
        <v>28.329000000000001</v>
      </c>
      <c r="AA37" s="1">
        <v>35.403399999999998</v>
      </c>
      <c r="AB37" s="1">
        <v>52.172199999999997</v>
      </c>
      <c r="AC37" s="1"/>
      <c r="AD37" s="1">
        <f t="shared" si="3"/>
        <v>16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31</v>
      </c>
      <c r="C38" s="1">
        <v>122.48399999999999</v>
      </c>
      <c r="D38" s="1">
        <v>284.75</v>
      </c>
      <c r="E38" s="1">
        <v>105.931</v>
      </c>
      <c r="F38" s="1">
        <v>273.95400000000001</v>
      </c>
      <c r="G38" s="1">
        <f>IFERROR(VLOOKUP(A38,[1]TDSheet!$A:$B,2,0),0)</f>
        <v>0</v>
      </c>
      <c r="H38" s="1">
        <f t="shared" si="4"/>
        <v>273.95400000000001</v>
      </c>
      <c r="I38" s="6">
        <v>1</v>
      </c>
      <c r="J38" s="1">
        <v>50</v>
      </c>
      <c r="K38" s="1" t="s">
        <v>32</v>
      </c>
      <c r="L38" s="1">
        <v>125.3</v>
      </c>
      <c r="M38" s="1">
        <f t="shared" ref="M38:M68" si="13">E38-L38</f>
        <v>-19.369</v>
      </c>
      <c r="N38" s="1">
        <f t="shared" si="5"/>
        <v>86.961999999999989</v>
      </c>
      <c r="O38" s="1">
        <v>18.969000000000001</v>
      </c>
      <c r="P38" s="1"/>
      <c r="Q38" s="1">
        <f t="shared" si="6"/>
        <v>17.392399999999999</v>
      </c>
      <c r="R38" s="5"/>
      <c r="S38" s="5"/>
      <c r="T38" s="1"/>
      <c r="U38" s="1">
        <f t="shared" si="7"/>
        <v>15.751362664152159</v>
      </c>
      <c r="V38" s="1">
        <f t="shared" si="8"/>
        <v>15.751362664152159</v>
      </c>
      <c r="W38" s="1">
        <v>20.2622</v>
      </c>
      <c r="X38" s="1">
        <v>34.247799999999998</v>
      </c>
      <c r="Y38" s="1">
        <v>35.693800000000003</v>
      </c>
      <c r="Z38" s="1">
        <v>24.927600000000002</v>
      </c>
      <c r="AA38" s="1">
        <v>26.0932</v>
      </c>
      <c r="AB38" s="1">
        <v>34.646599999999999</v>
      </c>
      <c r="AC38" s="1"/>
      <c r="AD38" s="1">
        <f t="shared" ref="AD38:AD69" si="14">ROUND(R38*I38,0)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2" t="s">
        <v>71</v>
      </c>
      <c r="B39" s="12" t="s">
        <v>31</v>
      </c>
      <c r="C39" s="12"/>
      <c r="D39" s="12"/>
      <c r="E39" s="12"/>
      <c r="F39" s="12">
        <v>-154.947</v>
      </c>
      <c r="G39" s="12">
        <f>IFERROR(VLOOKUP(A39,[1]TDSheet!$A:$B,2,0),0)</f>
        <v>154.947</v>
      </c>
      <c r="H39" s="12">
        <f t="shared" si="4"/>
        <v>0</v>
      </c>
      <c r="I39" s="13">
        <v>0</v>
      </c>
      <c r="J39" s="12" t="e">
        <v>#N/A</v>
      </c>
      <c r="K39" s="12" t="s">
        <v>53</v>
      </c>
      <c r="L39" s="12"/>
      <c r="M39" s="12">
        <f t="shared" si="13"/>
        <v>0</v>
      </c>
      <c r="N39" s="12">
        <f t="shared" si="5"/>
        <v>0</v>
      </c>
      <c r="O39" s="12"/>
      <c r="P39" s="12"/>
      <c r="Q39" s="12">
        <f t="shared" si="6"/>
        <v>0</v>
      </c>
      <c r="R39" s="14"/>
      <c r="S39" s="14"/>
      <c r="T39" s="12"/>
      <c r="U39" s="12" t="e">
        <f t="shared" si="7"/>
        <v>#DIV/0!</v>
      </c>
      <c r="V39" s="12" t="e">
        <f t="shared" si="8"/>
        <v>#DIV/0!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/>
      <c r="AD39" s="12">
        <f t="shared" si="14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72</v>
      </c>
      <c r="B40" s="1" t="s">
        <v>37</v>
      </c>
      <c r="C40" s="1">
        <v>820</v>
      </c>
      <c r="D40" s="1">
        <v>462</v>
      </c>
      <c r="E40" s="1">
        <v>481</v>
      </c>
      <c r="F40" s="1">
        <v>705</v>
      </c>
      <c r="G40" s="1">
        <f>IFERROR(VLOOKUP(A40,[1]TDSheet!$A:$B,2,0),0)</f>
        <v>0</v>
      </c>
      <c r="H40" s="1">
        <f t="shared" si="4"/>
        <v>705</v>
      </c>
      <c r="I40" s="6">
        <v>0.4</v>
      </c>
      <c r="J40" s="1">
        <v>45</v>
      </c>
      <c r="K40" s="1" t="s">
        <v>32</v>
      </c>
      <c r="L40" s="1">
        <v>496</v>
      </c>
      <c r="M40" s="1">
        <f t="shared" si="13"/>
        <v>-15</v>
      </c>
      <c r="N40" s="1">
        <f t="shared" si="5"/>
        <v>301</v>
      </c>
      <c r="O40" s="1">
        <v>180</v>
      </c>
      <c r="P40" s="1"/>
      <c r="Q40" s="1">
        <f t="shared" si="6"/>
        <v>60.2</v>
      </c>
      <c r="R40" s="5"/>
      <c r="S40" s="5"/>
      <c r="T40" s="1"/>
      <c r="U40" s="1">
        <f t="shared" si="7"/>
        <v>11.710963455149502</v>
      </c>
      <c r="V40" s="1">
        <f t="shared" si="8"/>
        <v>11.710963455149502</v>
      </c>
      <c r="W40" s="1">
        <v>62.6</v>
      </c>
      <c r="X40" s="1">
        <v>92.2</v>
      </c>
      <c r="Y40" s="1">
        <v>107.6</v>
      </c>
      <c r="Z40" s="1">
        <v>105.4</v>
      </c>
      <c r="AA40" s="1">
        <v>98</v>
      </c>
      <c r="AB40" s="1">
        <v>98.2</v>
      </c>
      <c r="AC40" s="1"/>
      <c r="AD40" s="1">
        <f t="shared" si="14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9" t="s">
        <v>73</v>
      </c>
      <c r="B41" s="9" t="s">
        <v>37</v>
      </c>
      <c r="C41" s="9"/>
      <c r="D41" s="9"/>
      <c r="E41" s="9"/>
      <c r="F41" s="9"/>
      <c r="G41" s="9">
        <f>IFERROR(VLOOKUP(A41,[1]TDSheet!$A:$B,2,0),0)</f>
        <v>0</v>
      </c>
      <c r="H41" s="9">
        <f t="shared" si="4"/>
        <v>0</v>
      </c>
      <c r="I41" s="10">
        <v>0</v>
      </c>
      <c r="J41" s="9">
        <v>50</v>
      </c>
      <c r="K41" s="9" t="s">
        <v>32</v>
      </c>
      <c r="L41" s="9">
        <v>6</v>
      </c>
      <c r="M41" s="9">
        <f t="shared" si="13"/>
        <v>-6</v>
      </c>
      <c r="N41" s="9">
        <f t="shared" si="5"/>
        <v>0</v>
      </c>
      <c r="O41" s="9"/>
      <c r="P41" s="9"/>
      <c r="Q41" s="9">
        <f t="shared" si="6"/>
        <v>0</v>
      </c>
      <c r="R41" s="11"/>
      <c r="S41" s="11"/>
      <c r="T41" s="9"/>
      <c r="U41" s="9" t="e">
        <f t="shared" si="7"/>
        <v>#DIV/0!</v>
      </c>
      <c r="V41" s="9" t="e">
        <f t="shared" si="8"/>
        <v>#DIV/0!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 t="s">
        <v>38</v>
      </c>
      <c r="AD41" s="9">
        <f t="shared" si="14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74</v>
      </c>
      <c r="B42" s="1" t="s">
        <v>37</v>
      </c>
      <c r="C42" s="1">
        <v>826</v>
      </c>
      <c r="D42" s="1">
        <v>685</v>
      </c>
      <c r="E42" s="1">
        <v>855</v>
      </c>
      <c r="F42" s="1">
        <v>571</v>
      </c>
      <c r="G42" s="1">
        <f>IFERROR(VLOOKUP(A42,[1]TDSheet!$A:$B,2,0),0)</f>
        <v>0</v>
      </c>
      <c r="H42" s="1">
        <f t="shared" si="4"/>
        <v>571</v>
      </c>
      <c r="I42" s="6">
        <v>0.4</v>
      </c>
      <c r="J42" s="1">
        <v>45</v>
      </c>
      <c r="K42" s="1" t="s">
        <v>32</v>
      </c>
      <c r="L42" s="1">
        <v>863</v>
      </c>
      <c r="M42" s="1">
        <f t="shared" si="13"/>
        <v>-8</v>
      </c>
      <c r="N42" s="1">
        <f t="shared" si="5"/>
        <v>375</v>
      </c>
      <c r="O42" s="1">
        <v>480</v>
      </c>
      <c r="P42" s="1">
        <v>78.599999999999909</v>
      </c>
      <c r="Q42" s="1">
        <f t="shared" si="6"/>
        <v>75</v>
      </c>
      <c r="R42" s="5">
        <f>11*Q42-P42-H42</f>
        <v>175.40000000000009</v>
      </c>
      <c r="S42" s="5"/>
      <c r="T42" s="1"/>
      <c r="U42" s="1">
        <f t="shared" si="7"/>
        <v>11</v>
      </c>
      <c r="V42" s="1">
        <f t="shared" si="8"/>
        <v>8.6613333333333316</v>
      </c>
      <c r="W42" s="1">
        <v>73.400000000000006</v>
      </c>
      <c r="X42" s="1">
        <v>85.4</v>
      </c>
      <c r="Y42" s="1">
        <v>95</v>
      </c>
      <c r="Z42" s="1">
        <v>101.2</v>
      </c>
      <c r="AA42" s="1">
        <v>97.4</v>
      </c>
      <c r="AB42" s="1">
        <v>93.4</v>
      </c>
      <c r="AC42" s="1"/>
      <c r="AD42" s="1">
        <f t="shared" si="14"/>
        <v>70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9" t="s">
        <v>75</v>
      </c>
      <c r="B43" s="9" t="s">
        <v>31</v>
      </c>
      <c r="C43" s="9"/>
      <c r="D43" s="9"/>
      <c r="E43" s="9"/>
      <c r="F43" s="9"/>
      <c r="G43" s="9">
        <f>IFERROR(VLOOKUP(A43,[1]TDSheet!$A:$B,2,0),0)</f>
        <v>0</v>
      </c>
      <c r="H43" s="9">
        <f t="shared" si="4"/>
        <v>0</v>
      </c>
      <c r="I43" s="10">
        <v>0</v>
      </c>
      <c r="J43" s="9">
        <v>45</v>
      </c>
      <c r="K43" s="9" t="s">
        <v>32</v>
      </c>
      <c r="L43" s="9"/>
      <c r="M43" s="9">
        <f t="shared" si="13"/>
        <v>0</v>
      </c>
      <c r="N43" s="9">
        <f t="shared" si="5"/>
        <v>0</v>
      </c>
      <c r="O43" s="9"/>
      <c r="P43" s="9"/>
      <c r="Q43" s="9">
        <f t="shared" si="6"/>
        <v>0</v>
      </c>
      <c r="R43" s="11"/>
      <c r="S43" s="11"/>
      <c r="T43" s="9"/>
      <c r="U43" s="9" t="e">
        <f t="shared" si="7"/>
        <v>#DIV/0!</v>
      </c>
      <c r="V43" s="9" t="e">
        <f t="shared" si="8"/>
        <v>#DIV/0!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 t="s">
        <v>38</v>
      </c>
      <c r="AD43" s="9">
        <f t="shared" si="14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9" t="s">
        <v>76</v>
      </c>
      <c r="B44" s="9" t="s">
        <v>37</v>
      </c>
      <c r="C44" s="9"/>
      <c r="D44" s="9"/>
      <c r="E44" s="9"/>
      <c r="F44" s="9"/>
      <c r="G44" s="9">
        <f>IFERROR(VLOOKUP(A44,[1]TDSheet!$A:$B,2,0),0)</f>
        <v>0</v>
      </c>
      <c r="H44" s="9">
        <f t="shared" si="4"/>
        <v>0</v>
      </c>
      <c r="I44" s="10">
        <v>0</v>
      </c>
      <c r="J44" s="9">
        <v>45</v>
      </c>
      <c r="K44" s="9" t="s">
        <v>32</v>
      </c>
      <c r="L44" s="9"/>
      <c r="M44" s="9">
        <f t="shared" si="13"/>
        <v>0</v>
      </c>
      <c r="N44" s="9">
        <f t="shared" si="5"/>
        <v>0</v>
      </c>
      <c r="O44" s="9"/>
      <c r="P44" s="9"/>
      <c r="Q44" s="9">
        <f t="shared" si="6"/>
        <v>0</v>
      </c>
      <c r="R44" s="11"/>
      <c r="S44" s="11"/>
      <c r="T44" s="9"/>
      <c r="U44" s="9" t="e">
        <f t="shared" si="7"/>
        <v>#DIV/0!</v>
      </c>
      <c r="V44" s="9" t="e">
        <f t="shared" si="8"/>
        <v>#DIV/0!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 t="s">
        <v>38</v>
      </c>
      <c r="AD44" s="9">
        <f t="shared" si="14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9" t="s">
        <v>77</v>
      </c>
      <c r="B45" s="9" t="s">
        <v>37</v>
      </c>
      <c r="C45" s="9"/>
      <c r="D45" s="9"/>
      <c r="E45" s="9"/>
      <c r="F45" s="9"/>
      <c r="G45" s="9">
        <f>IFERROR(VLOOKUP(A45,[1]TDSheet!$A:$B,2,0),0)</f>
        <v>0</v>
      </c>
      <c r="H45" s="9">
        <f t="shared" si="4"/>
        <v>0</v>
      </c>
      <c r="I45" s="10">
        <v>0</v>
      </c>
      <c r="J45" s="9">
        <v>40</v>
      </c>
      <c r="K45" s="9" t="s">
        <v>32</v>
      </c>
      <c r="L45" s="9"/>
      <c r="M45" s="9">
        <f t="shared" si="13"/>
        <v>0</v>
      </c>
      <c r="N45" s="9">
        <f t="shared" si="5"/>
        <v>0</v>
      </c>
      <c r="O45" s="9"/>
      <c r="P45" s="9"/>
      <c r="Q45" s="9">
        <f t="shared" si="6"/>
        <v>0</v>
      </c>
      <c r="R45" s="11"/>
      <c r="S45" s="11"/>
      <c r="T45" s="9"/>
      <c r="U45" s="9" t="e">
        <f t="shared" si="7"/>
        <v>#DIV/0!</v>
      </c>
      <c r="V45" s="9" t="e">
        <f t="shared" si="8"/>
        <v>#DIV/0!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 t="s">
        <v>38</v>
      </c>
      <c r="AD45" s="9">
        <f t="shared" si="14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78</v>
      </c>
      <c r="B46" s="1" t="s">
        <v>31</v>
      </c>
      <c r="C46" s="1">
        <v>119.09399999999999</v>
      </c>
      <c r="D46" s="1">
        <v>348.56</v>
      </c>
      <c r="E46" s="1">
        <v>139.345</v>
      </c>
      <c r="F46" s="1">
        <v>287.29700000000003</v>
      </c>
      <c r="G46" s="1">
        <f>IFERROR(VLOOKUP(A46,[1]TDSheet!$A:$B,2,0),0)</f>
        <v>0</v>
      </c>
      <c r="H46" s="1">
        <f t="shared" si="4"/>
        <v>287.29700000000003</v>
      </c>
      <c r="I46" s="6">
        <v>1</v>
      </c>
      <c r="J46" s="1">
        <v>40</v>
      </c>
      <c r="K46" s="1" t="s">
        <v>32</v>
      </c>
      <c r="L46" s="1">
        <v>179.077</v>
      </c>
      <c r="M46" s="1">
        <f t="shared" si="13"/>
        <v>-39.731999999999999</v>
      </c>
      <c r="N46" s="1">
        <f t="shared" si="5"/>
        <v>76.817000000000007</v>
      </c>
      <c r="O46" s="1">
        <v>62.527999999999999</v>
      </c>
      <c r="P46" s="1"/>
      <c r="Q46" s="1">
        <f t="shared" si="6"/>
        <v>15.363400000000002</v>
      </c>
      <c r="R46" s="5"/>
      <c r="S46" s="5"/>
      <c r="T46" s="1"/>
      <c r="U46" s="1">
        <f t="shared" si="7"/>
        <v>18.700092427457463</v>
      </c>
      <c r="V46" s="1">
        <f t="shared" si="8"/>
        <v>18.700092427457463</v>
      </c>
      <c r="W46" s="1">
        <v>19.1798</v>
      </c>
      <c r="X46" s="1">
        <v>34.5184</v>
      </c>
      <c r="Y46" s="1">
        <v>31.2272</v>
      </c>
      <c r="Z46" s="1">
        <v>13.547000000000001</v>
      </c>
      <c r="AA46" s="1">
        <v>17.172999999999998</v>
      </c>
      <c r="AB46" s="1">
        <v>31.834199999999999</v>
      </c>
      <c r="AC46" s="1"/>
      <c r="AD46" s="1">
        <f t="shared" si="14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79</v>
      </c>
      <c r="B47" s="1" t="s">
        <v>37</v>
      </c>
      <c r="C47" s="1">
        <v>454</v>
      </c>
      <c r="D47" s="1">
        <v>18</v>
      </c>
      <c r="E47" s="1">
        <v>135</v>
      </c>
      <c r="F47" s="1">
        <v>133.6</v>
      </c>
      <c r="G47" s="1">
        <f>IFERROR(VLOOKUP(A47,[1]TDSheet!$A:$B,2,0),0)</f>
        <v>146.4</v>
      </c>
      <c r="H47" s="1">
        <f t="shared" si="4"/>
        <v>280</v>
      </c>
      <c r="I47" s="6">
        <v>0.4</v>
      </c>
      <c r="J47" s="1">
        <v>40</v>
      </c>
      <c r="K47" s="1" t="s">
        <v>32</v>
      </c>
      <c r="L47" s="1">
        <v>139</v>
      </c>
      <c r="M47" s="1">
        <f t="shared" si="13"/>
        <v>-4</v>
      </c>
      <c r="N47" s="1">
        <f t="shared" si="5"/>
        <v>129</v>
      </c>
      <c r="O47" s="1">
        <v>6</v>
      </c>
      <c r="P47" s="1"/>
      <c r="Q47" s="1">
        <f t="shared" si="6"/>
        <v>25.8</v>
      </c>
      <c r="R47" s="5">
        <v>10</v>
      </c>
      <c r="S47" s="5"/>
      <c r="T47" s="1"/>
      <c r="U47" s="1">
        <f t="shared" si="7"/>
        <v>11.24031007751938</v>
      </c>
      <c r="V47" s="1">
        <f t="shared" si="8"/>
        <v>10.852713178294573</v>
      </c>
      <c r="W47" s="1">
        <v>27.2</v>
      </c>
      <c r="X47" s="1">
        <v>34.799999999999997</v>
      </c>
      <c r="Y47" s="1">
        <v>47</v>
      </c>
      <c r="Z47" s="1">
        <v>53.2</v>
      </c>
      <c r="AA47" s="1">
        <v>46.2</v>
      </c>
      <c r="AB47" s="1">
        <v>50.4</v>
      </c>
      <c r="AC47" s="1"/>
      <c r="AD47" s="1">
        <f t="shared" si="14"/>
        <v>4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80</v>
      </c>
      <c r="B48" s="1" t="s">
        <v>37</v>
      </c>
      <c r="C48" s="1">
        <v>577</v>
      </c>
      <c r="D48" s="1">
        <v>306</v>
      </c>
      <c r="E48" s="1">
        <v>238</v>
      </c>
      <c r="F48" s="1">
        <v>583</v>
      </c>
      <c r="G48" s="1">
        <f>IFERROR(VLOOKUP(A48,[1]TDSheet!$A:$B,2,0),0)</f>
        <v>0</v>
      </c>
      <c r="H48" s="1">
        <f t="shared" si="4"/>
        <v>583</v>
      </c>
      <c r="I48" s="6">
        <v>0.4</v>
      </c>
      <c r="J48" s="1">
        <v>45</v>
      </c>
      <c r="K48" s="1" t="s">
        <v>32</v>
      </c>
      <c r="L48" s="1">
        <v>242</v>
      </c>
      <c r="M48" s="1">
        <f t="shared" si="13"/>
        <v>-4</v>
      </c>
      <c r="N48" s="1">
        <f t="shared" si="5"/>
        <v>238</v>
      </c>
      <c r="O48" s="1"/>
      <c r="P48" s="1"/>
      <c r="Q48" s="1">
        <f t="shared" si="6"/>
        <v>47.6</v>
      </c>
      <c r="R48" s="5"/>
      <c r="S48" s="5"/>
      <c r="T48" s="1"/>
      <c r="U48" s="1">
        <f t="shared" si="7"/>
        <v>12.247899159663865</v>
      </c>
      <c r="V48" s="1">
        <f t="shared" si="8"/>
        <v>12.247899159663865</v>
      </c>
      <c r="W48" s="1">
        <v>44.2</v>
      </c>
      <c r="X48" s="1">
        <v>69.8</v>
      </c>
      <c r="Y48" s="1">
        <v>88.2</v>
      </c>
      <c r="Z48" s="1">
        <v>75.599999999999994</v>
      </c>
      <c r="AA48" s="1">
        <v>61.8</v>
      </c>
      <c r="AB48" s="1">
        <v>67.2</v>
      </c>
      <c r="AC48" s="1"/>
      <c r="AD48" s="1">
        <f t="shared" si="14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2" t="s">
        <v>81</v>
      </c>
      <c r="B49" s="12" t="s">
        <v>31</v>
      </c>
      <c r="C49" s="12"/>
      <c r="D49" s="12">
        <v>35.429000000000002</v>
      </c>
      <c r="E49" s="12">
        <v>35.429000000000002</v>
      </c>
      <c r="F49" s="12"/>
      <c r="G49" s="12">
        <f>IFERROR(VLOOKUP(A49,[1]TDSheet!$A:$B,2,0),0)</f>
        <v>0</v>
      </c>
      <c r="H49" s="12">
        <f t="shared" si="4"/>
        <v>0</v>
      </c>
      <c r="I49" s="13">
        <v>0</v>
      </c>
      <c r="J49" s="12" t="e">
        <v>#N/A</v>
      </c>
      <c r="K49" s="12" t="s">
        <v>53</v>
      </c>
      <c r="L49" s="12">
        <v>36.228999999999999</v>
      </c>
      <c r="M49" s="12">
        <f t="shared" si="13"/>
        <v>-0.79999999999999716</v>
      </c>
      <c r="N49" s="12">
        <f t="shared" si="5"/>
        <v>0</v>
      </c>
      <c r="O49" s="12">
        <v>35.429000000000002</v>
      </c>
      <c r="P49" s="12"/>
      <c r="Q49" s="12">
        <f t="shared" si="6"/>
        <v>0</v>
      </c>
      <c r="R49" s="14"/>
      <c r="S49" s="14"/>
      <c r="T49" s="12"/>
      <c r="U49" s="12" t="e">
        <f t="shared" si="7"/>
        <v>#DIV/0!</v>
      </c>
      <c r="V49" s="12" t="e">
        <f t="shared" si="8"/>
        <v>#DIV/0!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/>
      <c r="AD49" s="12">
        <f t="shared" si="14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9" t="s">
        <v>82</v>
      </c>
      <c r="B50" s="9" t="s">
        <v>31</v>
      </c>
      <c r="C50" s="9"/>
      <c r="D50" s="9"/>
      <c r="E50" s="9"/>
      <c r="F50" s="9"/>
      <c r="G50" s="9">
        <f>IFERROR(VLOOKUP(A50,[1]TDSheet!$A:$B,2,0),0)</f>
        <v>0</v>
      </c>
      <c r="H50" s="9">
        <f t="shared" si="4"/>
        <v>0</v>
      </c>
      <c r="I50" s="10">
        <v>0</v>
      </c>
      <c r="J50" s="9">
        <v>40</v>
      </c>
      <c r="K50" s="9" t="s">
        <v>32</v>
      </c>
      <c r="L50" s="9"/>
      <c r="M50" s="9">
        <f t="shared" si="13"/>
        <v>0</v>
      </c>
      <c r="N50" s="9">
        <f t="shared" si="5"/>
        <v>0</v>
      </c>
      <c r="O50" s="9"/>
      <c r="P50" s="9"/>
      <c r="Q50" s="9">
        <f t="shared" si="6"/>
        <v>0</v>
      </c>
      <c r="R50" s="11"/>
      <c r="S50" s="11"/>
      <c r="T50" s="9"/>
      <c r="U50" s="9" t="e">
        <f t="shared" si="7"/>
        <v>#DIV/0!</v>
      </c>
      <c r="V50" s="9" t="e">
        <f t="shared" si="8"/>
        <v>#DIV/0!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 t="s">
        <v>38</v>
      </c>
      <c r="AD50" s="9">
        <f t="shared" si="14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9" t="s">
        <v>83</v>
      </c>
      <c r="B51" s="9" t="s">
        <v>37</v>
      </c>
      <c r="C51" s="9"/>
      <c r="D51" s="9">
        <v>24</v>
      </c>
      <c r="E51" s="9">
        <v>24</v>
      </c>
      <c r="F51" s="9"/>
      <c r="G51" s="9">
        <f>IFERROR(VLOOKUP(A51,[1]TDSheet!$A:$B,2,0),0)</f>
        <v>0</v>
      </c>
      <c r="H51" s="9">
        <f t="shared" si="4"/>
        <v>0</v>
      </c>
      <c r="I51" s="10">
        <v>0</v>
      </c>
      <c r="J51" s="9">
        <v>40</v>
      </c>
      <c r="K51" s="9" t="s">
        <v>32</v>
      </c>
      <c r="L51" s="9">
        <v>24</v>
      </c>
      <c r="M51" s="9">
        <f t="shared" si="13"/>
        <v>0</v>
      </c>
      <c r="N51" s="9">
        <f t="shared" si="5"/>
        <v>0</v>
      </c>
      <c r="O51" s="9">
        <v>24</v>
      </c>
      <c r="P51" s="9"/>
      <c r="Q51" s="9">
        <f t="shared" si="6"/>
        <v>0</v>
      </c>
      <c r="R51" s="11"/>
      <c r="S51" s="11"/>
      <c r="T51" s="9"/>
      <c r="U51" s="9" t="e">
        <f t="shared" si="7"/>
        <v>#DIV/0!</v>
      </c>
      <c r="V51" s="9" t="e">
        <f t="shared" si="8"/>
        <v>#DIV/0!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 t="s">
        <v>38</v>
      </c>
      <c r="AD51" s="9">
        <f t="shared" si="14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84</v>
      </c>
      <c r="B52" s="1" t="s">
        <v>37</v>
      </c>
      <c r="C52" s="1">
        <v>980</v>
      </c>
      <c r="D52" s="1">
        <v>558</v>
      </c>
      <c r="E52" s="1">
        <v>840</v>
      </c>
      <c r="F52" s="1">
        <v>615</v>
      </c>
      <c r="G52" s="1">
        <f>IFERROR(VLOOKUP(A52,[1]TDSheet!$A:$B,2,0),0)</f>
        <v>0</v>
      </c>
      <c r="H52" s="1">
        <f t="shared" si="4"/>
        <v>615</v>
      </c>
      <c r="I52" s="6">
        <v>0.4</v>
      </c>
      <c r="J52" s="1">
        <v>40</v>
      </c>
      <c r="K52" s="1" t="s">
        <v>32</v>
      </c>
      <c r="L52" s="1">
        <v>856</v>
      </c>
      <c r="M52" s="1">
        <f t="shared" si="13"/>
        <v>-16</v>
      </c>
      <c r="N52" s="1">
        <f t="shared" si="5"/>
        <v>360</v>
      </c>
      <c r="O52" s="1">
        <v>480</v>
      </c>
      <c r="P52" s="1"/>
      <c r="Q52" s="1">
        <f t="shared" si="6"/>
        <v>72</v>
      </c>
      <c r="R52" s="5">
        <f t="shared" ref="R52:R54" si="15">11*Q52-P52-H52</f>
        <v>177</v>
      </c>
      <c r="S52" s="5"/>
      <c r="T52" s="1"/>
      <c r="U52" s="1">
        <f t="shared" si="7"/>
        <v>11</v>
      </c>
      <c r="V52" s="1">
        <f t="shared" si="8"/>
        <v>8.5416666666666661</v>
      </c>
      <c r="W52" s="1">
        <v>69</v>
      </c>
      <c r="X52" s="1">
        <v>86.2</v>
      </c>
      <c r="Y52" s="1">
        <v>105.2</v>
      </c>
      <c r="Z52" s="1">
        <v>122.4</v>
      </c>
      <c r="AA52" s="1">
        <v>110.6</v>
      </c>
      <c r="AB52" s="1">
        <v>100.6</v>
      </c>
      <c r="AC52" s="1"/>
      <c r="AD52" s="1">
        <f t="shared" si="14"/>
        <v>71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85</v>
      </c>
      <c r="B53" s="1" t="s">
        <v>31</v>
      </c>
      <c r="C53" s="1">
        <v>175.08500000000001</v>
      </c>
      <c r="D53" s="1">
        <v>314.29300000000001</v>
      </c>
      <c r="E53" s="1">
        <v>135.94499999999999</v>
      </c>
      <c r="F53" s="1">
        <v>330.61200000000002</v>
      </c>
      <c r="G53" s="1">
        <f>IFERROR(VLOOKUP(A53,[1]TDSheet!$A:$B,2,0),0)</f>
        <v>0</v>
      </c>
      <c r="H53" s="1">
        <f t="shared" si="4"/>
        <v>330.61200000000002</v>
      </c>
      <c r="I53" s="6">
        <v>1</v>
      </c>
      <c r="J53" s="1">
        <v>50</v>
      </c>
      <c r="K53" s="1" t="s">
        <v>32</v>
      </c>
      <c r="L53" s="1">
        <v>136.05000000000001</v>
      </c>
      <c r="M53" s="1">
        <f t="shared" si="13"/>
        <v>-0.10500000000001819</v>
      </c>
      <c r="N53" s="1">
        <f t="shared" si="5"/>
        <v>135.94499999999999</v>
      </c>
      <c r="O53" s="1"/>
      <c r="P53" s="1"/>
      <c r="Q53" s="1">
        <f t="shared" si="6"/>
        <v>27.189</v>
      </c>
      <c r="R53" s="5"/>
      <c r="S53" s="5"/>
      <c r="T53" s="1"/>
      <c r="U53" s="1">
        <f t="shared" si="7"/>
        <v>12.159770495420943</v>
      </c>
      <c r="V53" s="1">
        <f t="shared" si="8"/>
        <v>12.159770495420943</v>
      </c>
      <c r="W53" s="1">
        <v>25.279399999999999</v>
      </c>
      <c r="X53" s="1">
        <v>38.065800000000003</v>
      </c>
      <c r="Y53" s="1">
        <v>39.419199999999996</v>
      </c>
      <c r="Z53" s="1">
        <v>28.2498</v>
      </c>
      <c r="AA53" s="1">
        <v>26.381399999999999</v>
      </c>
      <c r="AB53" s="1">
        <v>25.869399999999999</v>
      </c>
      <c r="AC53" s="1"/>
      <c r="AD53" s="1">
        <f t="shared" si="14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86</v>
      </c>
      <c r="B54" s="1" t="s">
        <v>31</v>
      </c>
      <c r="C54" s="1">
        <v>186.68600000000001</v>
      </c>
      <c r="D54" s="1">
        <v>162.13300000000001</v>
      </c>
      <c r="E54" s="1">
        <v>126.393</v>
      </c>
      <c r="F54" s="1">
        <v>201.6</v>
      </c>
      <c r="G54" s="1">
        <f>IFERROR(VLOOKUP(A54,[1]TDSheet!$A:$B,2,0),0)</f>
        <v>0</v>
      </c>
      <c r="H54" s="1">
        <f t="shared" si="4"/>
        <v>201.6</v>
      </c>
      <c r="I54" s="6">
        <v>1</v>
      </c>
      <c r="J54" s="1">
        <v>50</v>
      </c>
      <c r="K54" s="1" t="s">
        <v>32</v>
      </c>
      <c r="L54" s="1">
        <v>117.15</v>
      </c>
      <c r="M54" s="1">
        <f t="shared" si="13"/>
        <v>9.242999999999995</v>
      </c>
      <c r="N54" s="1">
        <f t="shared" si="5"/>
        <v>126.393</v>
      </c>
      <c r="O54" s="1"/>
      <c r="P54" s="1"/>
      <c r="Q54" s="1">
        <f t="shared" si="6"/>
        <v>25.278600000000001</v>
      </c>
      <c r="R54" s="5">
        <f t="shared" si="15"/>
        <v>76.46459999999999</v>
      </c>
      <c r="S54" s="5"/>
      <c r="T54" s="1"/>
      <c r="U54" s="1">
        <f t="shared" si="7"/>
        <v>10.999999999999998</v>
      </c>
      <c r="V54" s="1">
        <f t="shared" si="8"/>
        <v>7.9751252047186156</v>
      </c>
      <c r="W54" s="1">
        <v>22.013400000000001</v>
      </c>
      <c r="X54" s="1">
        <v>28.2788</v>
      </c>
      <c r="Y54" s="1">
        <v>29.435199999999998</v>
      </c>
      <c r="Z54" s="1">
        <v>24.350999999999999</v>
      </c>
      <c r="AA54" s="1">
        <v>22.998999999999999</v>
      </c>
      <c r="AB54" s="1">
        <v>26.003799999999998</v>
      </c>
      <c r="AC54" s="1"/>
      <c r="AD54" s="1">
        <f t="shared" si="14"/>
        <v>76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2" t="s">
        <v>87</v>
      </c>
      <c r="B55" s="12" t="s">
        <v>31</v>
      </c>
      <c r="C55" s="12">
        <v>102.68899999999999</v>
      </c>
      <c r="D55" s="12">
        <v>133.196</v>
      </c>
      <c r="E55" s="12">
        <v>209.33699999999999</v>
      </c>
      <c r="F55" s="12"/>
      <c r="G55" s="12">
        <f>IFERROR(VLOOKUP(A55,[1]TDSheet!$A:$B,2,0),0)</f>
        <v>0</v>
      </c>
      <c r="H55" s="12">
        <f t="shared" si="4"/>
        <v>0</v>
      </c>
      <c r="I55" s="13">
        <v>0</v>
      </c>
      <c r="J55" s="12" t="e">
        <v>#N/A</v>
      </c>
      <c r="K55" s="12" t="s">
        <v>53</v>
      </c>
      <c r="L55" s="12">
        <v>213.75399999999999</v>
      </c>
      <c r="M55" s="12">
        <f t="shared" si="13"/>
        <v>-4.4170000000000016</v>
      </c>
      <c r="N55" s="12">
        <f t="shared" si="5"/>
        <v>70.722999999999985</v>
      </c>
      <c r="O55" s="12">
        <v>138.614</v>
      </c>
      <c r="P55" s="12"/>
      <c r="Q55" s="12">
        <f t="shared" si="6"/>
        <v>14.144599999999997</v>
      </c>
      <c r="R55" s="14"/>
      <c r="S55" s="14"/>
      <c r="T55" s="12"/>
      <c r="U55" s="12">
        <f t="shared" si="7"/>
        <v>0</v>
      </c>
      <c r="V55" s="12">
        <f t="shared" si="8"/>
        <v>0</v>
      </c>
      <c r="W55" s="12">
        <v>18.997</v>
      </c>
      <c r="X55" s="12">
        <v>22.145800000000001</v>
      </c>
      <c r="Y55" s="12">
        <v>21.117599999999989</v>
      </c>
      <c r="Z55" s="12">
        <v>16.1936</v>
      </c>
      <c r="AA55" s="12">
        <v>14.0566</v>
      </c>
      <c r="AB55" s="12">
        <v>23.401399999999999</v>
      </c>
      <c r="AC55" s="12" t="s">
        <v>88</v>
      </c>
      <c r="AD55" s="12">
        <f t="shared" si="14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89</v>
      </c>
      <c r="B56" s="1" t="s">
        <v>31</v>
      </c>
      <c r="C56" s="1">
        <v>271.02100000000002</v>
      </c>
      <c r="D56" s="1">
        <v>2402.1970000000001</v>
      </c>
      <c r="E56" s="1">
        <v>1482.0260000000001</v>
      </c>
      <c r="F56" s="1">
        <v>1083.913</v>
      </c>
      <c r="G56" s="1">
        <f>IFERROR(VLOOKUP(A56,[1]TDSheet!$A:$B,2,0),0)</f>
        <v>0</v>
      </c>
      <c r="H56" s="1">
        <f t="shared" si="4"/>
        <v>1083.913</v>
      </c>
      <c r="I56" s="6">
        <v>1</v>
      </c>
      <c r="J56" s="1">
        <v>40</v>
      </c>
      <c r="K56" s="1" t="s">
        <v>32</v>
      </c>
      <c r="L56" s="1">
        <v>1611.1679999999999</v>
      </c>
      <c r="M56" s="1">
        <f t="shared" si="13"/>
        <v>-129.14199999999983</v>
      </c>
      <c r="N56" s="1">
        <f t="shared" si="5"/>
        <v>146.59400000000005</v>
      </c>
      <c r="O56" s="1">
        <v>1335.432</v>
      </c>
      <c r="P56" s="1"/>
      <c r="Q56" s="1">
        <f t="shared" si="6"/>
        <v>29.31880000000001</v>
      </c>
      <c r="R56" s="5"/>
      <c r="S56" s="5"/>
      <c r="T56" s="1"/>
      <c r="U56" s="1">
        <f t="shared" si="7"/>
        <v>36.969896448695025</v>
      </c>
      <c r="V56" s="1">
        <f t="shared" si="8"/>
        <v>36.969896448695025</v>
      </c>
      <c r="W56" s="1">
        <v>32.617400000000004</v>
      </c>
      <c r="X56" s="1">
        <v>113.8446</v>
      </c>
      <c r="Y56" s="1">
        <v>100.3737999999999</v>
      </c>
      <c r="Z56" s="1">
        <v>64.792200000000008</v>
      </c>
      <c r="AA56" s="1">
        <v>64.044799999999995</v>
      </c>
      <c r="AB56" s="1">
        <v>84.848999999999975</v>
      </c>
      <c r="AC56" s="18" t="s">
        <v>45</v>
      </c>
      <c r="AD56" s="1">
        <f t="shared" si="14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9" t="s">
        <v>90</v>
      </c>
      <c r="B57" s="9" t="s">
        <v>37</v>
      </c>
      <c r="C57" s="9"/>
      <c r="D57" s="9"/>
      <c r="E57" s="9"/>
      <c r="F57" s="9"/>
      <c r="G57" s="9">
        <f>IFERROR(VLOOKUP(A57,[1]TDSheet!$A:$B,2,0),0)</f>
        <v>0</v>
      </c>
      <c r="H57" s="9">
        <f t="shared" si="4"/>
        <v>0</v>
      </c>
      <c r="I57" s="10">
        <v>0</v>
      </c>
      <c r="J57" s="9">
        <v>50</v>
      </c>
      <c r="K57" s="9" t="s">
        <v>32</v>
      </c>
      <c r="L57" s="9"/>
      <c r="M57" s="9">
        <f t="shared" si="13"/>
        <v>0</v>
      </c>
      <c r="N57" s="9">
        <f t="shared" si="5"/>
        <v>0</v>
      </c>
      <c r="O57" s="9"/>
      <c r="P57" s="9"/>
      <c r="Q57" s="9">
        <f t="shared" si="6"/>
        <v>0</v>
      </c>
      <c r="R57" s="11"/>
      <c r="S57" s="11"/>
      <c r="T57" s="9"/>
      <c r="U57" s="9" t="e">
        <f t="shared" si="7"/>
        <v>#DIV/0!</v>
      </c>
      <c r="V57" s="9" t="e">
        <f t="shared" si="8"/>
        <v>#DIV/0!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 t="s">
        <v>38</v>
      </c>
      <c r="AD57" s="9">
        <f t="shared" si="14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2" t="s">
        <v>91</v>
      </c>
      <c r="B58" s="12" t="s">
        <v>37</v>
      </c>
      <c r="C58" s="12"/>
      <c r="D58" s="12">
        <v>24</v>
      </c>
      <c r="E58" s="12">
        <v>24</v>
      </c>
      <c r="F58" s="12"/>
      <c r="G58" s="12">
        <f>IFERROR(VLOOKUP(A58,[1]TDSheet!$A:$B,2,0),0)</f>
        <v>0</v>
      </c>
      <c r="H58" s="12">
        <f t="shared" si="4"/>
        <v>0</v>
      </c>
      <c r="I58" s="13">
        <v>0</v>
      </c>
      <c r="J58" s="12" t="e">
        <v>#N/A</v>
      </c>
      <c r="K58" s="12" t="s">
        <v>53</v>
      </c>
      <c r="L58" s="12">
        <v>24</v>
      </c>
      <c r="M58" s="12">
        <f t="shared" si="13"/>
        <v>0</v>
      </c>
      <c r="N58" s="12">
        <f t="shared" si="5"/>
        <v>0</v>
      </c>
      <c r="O58" s="12">
        <v>24</v>
      </c>
      <c r="P58" s="12"/>
      <c r="Q58" s="12">
        <f t="shared" si="6"/>
        <v>0</v>
      </c>
      <c r="R58" s="14"/>
      <c r="S58" s="14"/>
      <c r="T58" s="12"/>
      <c r="U58" s="12" t="e">
        <f t="shared" si="7"/>
        <v>#DIV/0!</v>
      </c>
      <c r="V58" s="12" t="e">
        <f t="shared" si="8"/>
        <v>#DIV/0!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/>
      <c r="AD58" s="12">
        <f t="shared" si="14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92</v>
      </c>
      <c r="B59" s="1" t="s">
        <v>31</v>
      </c>
      <c r="C59" s="1">
        <v>169.39</v>
      </c>
      <c r="D59" s="1">
        <v>447.71300000000002</v>
      </c>
      <c r="E59" s="1">
        <v>313.23399999999998</v>
      </c>
      <c r="F59" s="1">
        <v>273.01799999999997</v>
      </c>
      <c r="G59" s="1">
        <f>IFERROR(VLOOKUP(A59,[1]TDSheet!$A:$B,2,0),0)</f>
        <v>0</v>
      </c>
      <c r="H59" s="1">
        <f t="shared" si="4"/>
        <v>273.01799999999997</v>
      </c>
      <c r="I59" s="6">
        <v>1</v>
      </c>
      <c r="J59" s="1">
        <v>40</v>
      </c>
      <c r="K59" s="1" t="s">
        <v>32</v>
      </c>
      <c r="L59" s="1">
        <v>311.32100000000003</v>
      </c>
      <c r="M59" s="1">
        <f t="shared" si="13"/>
        <v>1.9129999999999541</v>
      </c>
      <c r="N59" s="1">
        <f t="shared" si="5"/>
        <v>150.61299999999997</v>
      </c>
      <c r="O59" s="1">
        <v>162.62100000000001</v>
      </c>
      <c r="P59" s="1">
        <v>67.615799999999922</v>
      </c>
      <c r="Q59" s="1">
        <f t="shared" si="6"/>
        <v>30.122599999999995</v>
      </c>
      <c r="R59" s="5"/>
      <c r="S59" s="5"/>
      <c r="T59" s="1"/>
      <c r="U59" s="1">
        <f t="shared" si="7"/>
        <v>11.308246964073485</v>
      </c>
      <c r="V59" s="1">
        <f t="shared" si="8"/>
        <v>11.308246964073485</v>
      </c>
      <c r="W59" s="1">
        <v>33.912999999999997</v>
      </c>
      <c r="X59" s="1">
        <v>37.081200000000003</v>
      </c>
      <c r="Y59" s="1">
        <v>35.1768</v>
      </c>
      <c r="Z59" s="1">
        <v>28.178399999999989</v>
      </c>
      <c r="AA59" s="1">
        <v>31.60479999999999</v>
      </c>
      <c r="AB59" s="1">
        <v>33.003399999999999</v>
      </c>
      <c r="AC59" s="1"/>
      <c r="AD59" s="1">
        <f t="shared" si="14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93</v>
      </c>
      <c r="B60" s="1" t="s">
        <v>37</v>
      </c>
      <c r="C60" s="1">
        <v>442</v>
      </c>
      <c r="D60" s="1">
        <v>198</v>
      </c>
      <c r="E60" s="1">
        <v>256</v>
      </c>
      <c r="F60" s="1">
        <v>332</v>
      </c>
      <c r="G60" s="1">
        <f>IFERROR(VLOOKUP(A60,[1]TDSheet!$A:$B,2,0),0)</f>
        <v>0</v>
      </c>
      <c r="H60" s="1">
        <f t="shared" si="4"/>
        <v>332</v>
      </c>
      <c r="I60" s="6">
        <v>0.4</v>
      </c>
      <c r="J60" s="1">
        <v>40</v>
      </c>
      <c r="K60" s="1" t="s">
        <v>32</v>
      </c>
      <c r="L60" s="1">
        <v>262</v>
      </c>
      <c r="M60" s="1">
        <f t="shared" si="13"/>
        <v>-6</v>
      </c>
      <c r="N60" s="1">
        <f t="shared" si="5"/>
        <v>196</v>
      </c>
      <c r="O60" s="1">
        <v>60</v>
      </c>
      <c r="P60" s="1">
        <v>65</v>
      </c>
      <c r="Q60" s="1">
        <f t="shared" si="6"/>
        <v>39.200000000000003</v>
      </c>
      <c r="R60" s="5">
        <f t="shared" ref="R60:R61" si="16">11*Q60-P60-H60</f>
        <v>34.200000000000045</v>
      </c>
      <c r="S60" s="5"/>
      <c r="T60" s="1"/>
      <c r="U60" s="1">
        <f t="shared" si="7"/>
        <v>11</v>
      </c>
      <c r="V60" s="1">
        <f t="shared" si="8"/>
        <v>10.127551020408163</v>
      </c>
      <c r="W60" s="1">
        <v>42.8</v>
      </c>
      <c r="X60" s="1">
        <v>45.6</v>
      </c>
      <c r="Y60" s="1">
        <v>57.8</v>
      </c>
      <c r="Z60" s="1">
        <v>57</v>
      </c>
      <c r="AA60" s="1">
        <v>51.2</v>
      </c>
      <c r="AB60" s="1">
        <v>58.4</v>
      </c>
      <c r="AC60" s="1"/>
      <c r="AD60" s="1">
        <f t="shared" si="14"/>
        <v>14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94</v>
      </c>
      <c r="B61" s="1" t="s">
        <v>37</v>
      </c>
      <c r="C61" s="1">
        <v>515</v>
      </c>
      <c r="D61" s="1">
        <v>432</v>
      </c>
      <c r="E61" s="1">
        <v>371</v>
      </c>
      <c r="F61" s="1">
        <v>513</v>
      </c>
      <c r="G61" s="1">
        <f>IFERROR(VLOOKUP(A61,[1]TDSheet!$A:$B,2,0),0)</f>
        <v>0</v>
      </c>
      <c r="H61" s="1">
        <f t="shared" si="4"/>
        <v>513</v>
      </c>
      <c r="I61" s="6">
        <v>0.4</v>
      </c>
      <c r="J61" s="1">
        <v>40</v>
      </c>
      <c r="K61" s="1" t="s">
        <v>32</v>
      </c>
      <c r="L61" s="1">
        <v>372</v>
      </c>
      <c r="M61" s="1">
        <f t="shared" si="13"/>
        <v>-1</v>
      </c>
      <c r="N61" s="1">
        <f t="shared" si="5"/>
        <v>287</v>
      </c>
      <c r="O61" s="1">
        <v>84</v>
      </c>
      <c r="P61" s="1"/>
      <c r="Q61" s="1">
        <f t="shared" si="6"/>
        <v>57.4</v>
      </c>
      <c r="R61" s="5">
        <f t="shared" si="16"/>
        <v>118.39999999999998</v>
      </c>
      <c r="S61" s="5"/>
      <c r="T61" s="1"/>
      <c r="U61" s="1">
        <f t="shared" si="7"/>
        <v>11</v>
      </c>
      <c r="V61" s="1">
        <f t="shared" si="8"/>
        <v>8.9372822299651578</v>
      </c>
      <c r="W61" s="1">
        <v>54.8</v>
      </c>
      <c r="X61" s="1">
        <v>71.599999999999994</v>
      </c>
      <c r="Y61" s="1">
        <v>86</v>
      </c>
      <c r="Z61" s="1">
        <v>74.400000000000006</v>
      </c>
      <c r="AA61" s="1">
        <v>62.8</v>
      </c>
      <c r="AB61" s="1">
        <v>69.2</v>
      </c>
      <c r="AC61" s="1"/>
      <c r="AD61" s="1">
        <f t="shared" si="14"/>
        <v>47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9" t="s">
        <v>95</v>
      </c>
      <c r="B62" s="9" t="s">
        <v>31</v>
      </c>
      <c r="C62" s="9"/>
      <c r="D62" s="9"/>
      <c r="E62" s="9"/>
      <c r="F62" s="9"/>
      <c r="G62" s="9">
        <f>IFERROR(VLOOKUP(A62,[1]TDSheet!$A:$B,2,0),0)</f>
        <v>0</v>
      </c>
      <c r="H62" s="9">
        <f t="shared" si="4"/>
        <v>0</v>
      </c>
      <c r="I62" s="10">
        <v>0</v>
      </c>
      <c r="J62" s="9">
        <v>50</v>
      </c>
      <c r="K62" s="9" t="s">
        <v>32</v>
      </c>
      <c r="L62" s="9"/>
      <c r="M62" s="9">
        <f t="shared" si="13"/>
        <v>0</v>
      </c>
      <c r="N62" s="9">
        <f t="shared" si="5"/>
        <v>0</v>
      </c>
      <c r="O62" s="9"/>
      <c r="P62" s="9"/>
      <c r="Q62" s="9">
        <f t="shared" si="6"/>
        <v>0</v>
      </c>
      <c r="R62" s="11"/>
      <c r="S62" s="11"/>
      <c r="T62" s="9"/>
      <c r="U62" s="9" t="e">
        <f t="shared" si="7"/>
        <v>#DIV/0!</v>
      </c>
      <c r="V62" s="9" t="e">
        <f t="shared" si="8"/>
        <v>#DIV/0!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 t="s">
        <v>38</v>
      </c>
      <c r="AD62" s="9">
        <f t="shared" si="14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96</v>
      </c>
      <c r="B63" s="1" t="s">
        <v>31</v>
      </c>
      <c r="C63" s="1">
        <v>226.25</v>
      </c>
      <c r="D63" s="1">
        <v>161.13999999999999</v>
      </c>
      <c r="E63" s="1">
        <v>167.845</v>
      </c>
      <c r="F63" s="1">
        <v>198.834</v>
      </c>
      <c r="G63" s="1">
        <f>IFERROR(VLOOKUP(A63,[1]TDSheet!$A:$B,2,0),0)</f>
        <v>0</v>
      </c>
      <c r="H63" s="1">
        <f t="shared" si="4"/>
        <v>198.834</v>
      </c>
      <c r="I63" s="6">
        <v>1</v>
      </c>
      <c r="J63" s="1">
        <v>50</v>
      </c>
      <c r="K63" s="1" t="s">
        <v>32</v>
      </c>
      <c r="L63" s="1">
        <v>155.9</v>
      </c>
      <c r="M63" s="1">
        <f t="shared" si="13"/>
        <v>11.944999999999993</v>
      </c>
      <c r="N63" s="1">
        <f t="shared" si="5"/>
        <v>167.845</v>
      </c>
      <c r="O63" s="1"/>
      <c r="P63" s="1">
        <v>107.20620000000009</v>
      </c>
      <c r="Q63" s="1">
        <f t="shared" si="6"/>
        <v>33.569000000000003</v>
      </c>
      <c r="R63" s="5">
        <f t="shared" ref="R63" si="17">11*Q63-P63-H63</f>
        <v>63.218799999999931</v>
      </c>
      <c r="S63" s="5"/>
      <c r="T63" s="1"/>
      <c r="U63" s="1">
        <f t="shared" si="7"/>
        <v>11</v>
      </c>
      <c r="V63" s="1">
        <f t="shared" si="8"/>
        <v>9.1167505734457404</v>
      </c>
      <c r="W63" s="1">
        <v>31.662800000000001</v>
      </c>
      <c r="X63" s="1">
        <v>30.207799999999999</v>
      </c>
      <c r="Y63" s="1">
        <v>31.8886</v>
      </c>
      <c r="Z63" s="1">
        <v>29.293600000000001</v>
      </c>
      <c r="AA63" s="1">
        <v>26.984000000000002</v>
      </c>
      <c r="AB63" s="1">
        <v>31.308</v>
      </c>
      <c r="AC63" s="1"/>
      <c r="AD63" s="1">
        <f t="shared" si="14"/>
        <v>63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97</v>
      </c>
      <c r="B64" s="1" t="s">
        <v>31</v>
      </c>
      <c r="C64" s="1">
        <v>34.401000000000003</v>
      </c>
      <c r="D64" s="1">
        <v>97.921000000000006</v>
      </c>
      <c r="E64" s="1"/>
      <c r="F64" s="1">
        <v>97.921000000000006</v>
      </c>
      <c r="G64" s="1">
        <f>IFERROR(VLOOKUP(A64,[1]TDSheet!$A:$B,2,0),0)</f>
        <v>0</v>
      </c>
      <c r="H64" s="1">
        <f t="shared" si="4"/>
        <v>97.921000000000006</v>
      </c>
      <c r="I64" s="6">
        <v>1</v>
      </c>
      <c r="J64" s="1">
        <v>50</v>
      </c>
      <c r="K64" s="1" t="s">
        <v>32</v>
      </c>
      <c r="L64" s="1">
        <v>5</v>
      </c>
      <c r="M64" s="1">
        <f t="shared" si="13"/>
        <v>-5</v>
      </c>
      <c r="N64" s="1">
        <f t="shared" si="5"/>
        <v>0</v>
      </c>
      <c r="O64" s="1"/>
      <c r="P64" s="1"/>
      <c r="Q64" s="1">
        <f t="shared" si="6"/>
        <v>0</v>
      </c>
      <c r="R64" s="5"/>
      <c r="S64" s="5"/>
      <c r="T64" s="1"/>
      <c r="U64" s="1" t="e">
        <f t="shared" si="7"/>
        <v>#DIV/0!</v>
      </c>
      <c r="V64" s="1" t="e">
        <f t="shared" si="8"/>
        <v>#DIV/0!</v>
      </c>
      <c r="W64" s="1">
        <v>6.8743999999999996</v>
      </c>
      <c r="X64" s="1">
        <v>8.8132000000000001</v>
      </c>
      <c r="Y64" s="1">
        <v>1.9388000000000001</v>
      </c>
      <c r="Z64" s="1">
        <v>0</v>
      </c>
      <c r="AA64" s="1">
        <v>0</v>
      </c>
      <c r="AB64" s="1">
        <v>0</v>
      </c>
      <c r="AC64" s="1" t="s">
        <v>98</v>
      </c>
      <c r="AD64" s="1">
        <f t="shared" si="14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9" t="s">
        <v>99</v>
      </c>
      <c r="B65" s="9" t="s">
        <v>37</v>
      </c>
      <c r="C65" s="9"/>
      <c r="D65" s="9"/>
      <c r="E65" s="9"/>
      <c r="F65" s="9"/>
      <c r="G65" s="9">
        <f>IFERROR(VLOOKUP(A65,[1]TDSheet!$A:$B,2,0),0)</f>
        <v>0</v>
      </c>
      <c r="H65" s="9">
        <f t="shared" si="4"/>
        <v>0</v>
      </c>
      <c r="I65" s="10">
        <v>0</v>
      </c>
      <c r="J65" s="9">
        <v>50</v>
      </c>
      <c r="K65" s="9" t="s">
        <v>32</v>
      </c>
      <c r="L65" s="9"/>
      <c r="M65" s="9">
        <f t="shared" si="13"/>
        <v>0</v>
      </c>
      <c r="N65" s="9">
        <f t="shared" si="5"/>
        <v>0</v>
      </c>
      <c r="O65" s="9"/>
      <c r="P65" s="9"/>
      <c r="Q65" s="9">
        <f t="shared" si="6"/>
        <v>0</v>
      </c>
      <c r="R65" s="11"/>
      <c r="S65" s="11"/>
      <c r="T65" s="9"/>
      <c r="U65" s="9" t="e">
        <f t="shared" si="7"/>
        <v>#DIV/0!</v>
      </c>
      <c r="V65" s="9" t="e">
        <f t="shared" si="8"/>
        <v>#DIV/0!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 t="s">
        <v>38</v>
      </c>
      <c r="AD65" s="9">
        <f t="shared" si="14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2" t="s">
        <v>100</v>
      </c>
      <c r="B66" s="12" t="s">
        <v>31</v>
      </c>
      <c r="C66" s="12"/>
      <c r="D66" s="12">
        <v>127.67</v>
      </c>
      <c r="E66" s="12">
        <v>127.67</v>
      </c>
      <c r="F66" s="12"/>
      <c r="G66" s="12">
        <f>IFERROR(VLOOKUP(A66,[1]TDSheet!$A:$B,2,0),0)</f>
        <v>0</v>
      </c>
      <c r="H66" s="12">
        <f t="shared" si="4"/>
        <v>0</v>
      </c>
      <c r="I66" s="13">
        <v>0</v>
      </c>
      <c r="J66" s="12" t="e">
        <v>#N/A</v>
      </c>
      <c r="K66" s="12" t="s">
        <v>53</v>
      </c>
      <c r="L66" s="12">
        <v>127.67</v>
      </c>
      <c r="M66" s="12">
        <f t="shared" si="13"/>
        <v>0</v>
      </c>
      <c r="N66" s="12">
        <f t="shared" si="5"/>
        <v>0</v>
      </c>
      <c r="O66" s="12">
        <v>127.67</v>
      </c>
      <c r="P66" s="12"/>
      <c r="Q66" s="12">
        <f t="shared" si="6"/>
        <v>0</v>
      </c>
      <c r="R66" s="14"/>
      <c r="S66" s="14"/>
      <c r="T66" s="12"/>
      <c r="U66" s="12" t="e">
        <f t="shared" si="7"/>
        <v>#DIV/0!</v>
      </c>
      <c r="V66" s="12" t="e">
        <f t="shared" si="8"/>
        <v>#DIV/0!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/>
      <c r="AD66" s="12">
        <f t="shared" si="14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101</v>
      </c>
      <c r="B67" s="1" t="s">
        <v>37</v>
      </c>
      <c r="C67" s="1">
        <v>927</v>
      </c>
      <c r="D67" s="1">
        <v>969</v>
      </c>
      <c r="E67" s="1">
        <v>1029</v>
      </c>
      <c r="F67" s="1">
        <v>738</v>
      </c>
      <c r="G67" s="1">
        <f>IFERROR(VLOOKUP(A67,[1]TDSheet!$A:$B,2,0),0)</f>
        <v>0</v>
      </c>
      <c r="H67" s="1">
        <f t="shared" si="4"/>
        <v>738</v>
      </c>
      <c r="I67" s="6">
        <v>0.4</v>
      </c>
      <c r="J67" s="1">
        <v>40</v>
      </c>
      <c r="K67" s="1" t="s">
        <v>32</v>
      </c>
      <c r="L67" s="1">
        <v>1031</v>
      </c>
      <c r="M67" s="1">
        <f t="shared" si="13"/>
        <v>-2</v>
      </c>
      <c r="N67" s="1">
        <f t="shared" si="5"/>
        <v>547</v>
      </c>
      <c r="O67" s="1">
        <v>482</v>
      </c>
      <c r="P67" s="1">
        <v>242.8</v>
      </c>
      <c r="Q67" s="1">
        <f t="shared" si="6"/>
        <v>109.4</v>
      </c>
      <c r="R67" s="5">
        <f t="shared" ref="R67:R70" si="18">11*Q67-P67-H67</f>
        <v>222.60000000000014</v>
      </c>
      <c r="S67" s="5"/>
      <c r="T67" s="1"/>
      <c r="U67" s="1">
        <f t="shared" si="7"/>
        <v>11</v>
      </c>
      <c r="V67" s="1">
        <f t="shared" si="8"/>
        <v>8.9652650822669102</v>
      </c>
      <c r="W67" s="1">
        <v>109.2</v>
      </c>
      <c r="X67" s="1">
        <v>116.2</v>
      </c>
      <c r="Y67" s="1">
        <v>124.2</v>
      </c>
      <c r="Z67" s="1">
        <v>126.6</v>
      </c>
      <c r="AA67" s="1">
        <v>117.6</v>
      </c>
      <c r="AB67" s="1">
        <v>130.6</v>
      </c>
      <c r="AC67" s="1"/>
      <c r="AD67" s="1">
        <f t="shared" si="14"/>
        <v>89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102</v>
      </c>
      <c r="B68" s="1" t="s">
        <v>37</v>
      </c>
      <c r="C68" s="1">
        <v>833</v>
      </c>
      <c r="D68" s="1">
        <v>895</v>
      </c>
      <c r="E68" s="1">
        <v>916</v>
      </c>
      <c r="F68" s="1">
        <v>698</v>
      </c>
      <c r="G68" s="1">
        <f>IFERROR(VLOOKUP(A68,[1]TDSheet!$A:$B,2,0),0)</f>
        <v>0</v>
      </c>
      <c r="H68" s="1">
        <f t="shared" si="4"/>
        <v>698</v>
      </c>
      <c r="I68" s="6">
        <v>0.4</v>
      </c>
      <c r="J68" s="1">
        <v>40</v>
      </c>
      <c r="K68" s="1" t="s">
        <v>32</v>
      </c>
      <c r="L68" s="1">
        <v>925</v>
      </c>
      <c r="M68" s="1">
        <f t="shared" si="13"/>
        <v>-9</v>
      </c>
      <c r="N68" s="1">
        <f t="shared" si="5"/>
        <v>376</v>
      </c>
      <c r="O68" s="1">
        <v>540</v>
      </c>
      <c r="P68" s="1"/>
      <c r="Q68" s="1">
        <f t="shared" si="6"/>
        <v>75.2</v>
      </c>
      <c r="R68" s="5">
        <f t="shared" si="18"/>
        <v>129.20000000000005</v>
      </c>
      <c r="S68" s="5"/>
      <c r="T68" s="1"/>
      <c r="U68" s="1">
        <f t="shared" si="7"/>
        <v>11</v>
      </c>
      <c r="V68" s="1">
        <f t="shared" si="8"/>
        <v>9.2819148936170208</v>
      </c>
      <c r="W68" s="1">
        <v>78.400000000000006</v>
      </c>
      <c r="X68" s="1">
        <v>97.4</v>
      </c>
      <c r="Y68" s="1">
        <v>105.8</v>
      </c>
      <c r="Z68" s="1">
        <v>110.6</v>
      </c>
      <c r="AA68" s="1">
        <v>98</v>
      </c>
      <c r="AB68" s="1">
        <v>93.4</v>
      </c>
      <c r="AC68" s="1"/>
      <c r="AD68" s="1">
        <f t="shared" si="14"/>
        <v>52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103</v>
      </c>
      <c r="B69" s="1" t="s">
        <v>31</v>
      </c>
      <c r="C69" s="1">
        <v>269.43900000000002</v>
      </c>
      <c r="D69" s="1">
        <v>145.79499999999999</v>
      </c>
      <c r="E69" s="1">
        <v>239.572</v>
      </c>
      <c r="F69" s="1">
        <v>149.45599999999999</v>
      </c>
      <c r="G69" s="1">
        <f>IFERROR(VLOOKUP(A69,[1]TDSheet!$A:$B,2,0),0)</f>
        <v>0</v>
      </c>
      <c r="H69" s="1">
        <f t="shared" si="4"/>
        <v>149.45599999999999</v>
      </c>
      <c r="I69" s="6">
        <v>1</v>
      </c>
      <c r="J69" s="1">
        <v>40</v>
      </c>
      <c r="K69" s="1" t="s">
        <v>32</v>
      </c>
      <c r="L69" s="1">
        <v>225.68100000000001</v>
      </c>
      <c r="M69" s="1">
        <f t="shared" ref="M69:M100" si="19">E69-L69</f>
        <v>13.890999999999991</v>
      </c>
      <c r="N69" s="1">
        <f t="shared" si="5"/>
        <v>157.09100000000001</v>
      </c>
      <c r="O69" s="1">
        <v>82.480999999999995</v>
      </c>
      <c r="P69" s="1">
        <v>186.35319999999999</v>
      </c>
      <c r="Q69" s="1">
        <f t="shared" si="6"/>
        <v>31.418200000000002</v>
      </c>
      <c r="R69" s="5">
        <f t="shared" si="18"/>
        <v>9.7910000000000537</v>
      </c>
      <c r="S69" s="5"/>
      <c r="T69" s="1"/>
      <c r="U69" s="1">
        <f t="shared" si="7"/>
        <v>11</v>
      </c>
      <c r="V69" s="1">
        <f t="shared" si="8"/>
        <v>10.688365342381166</v>
      </c>
      <c r="W69" s="1">
        <v>34.199399999999997</v>
      </c>
      <c r="X69" s="1">
        <v>27.271799999999999</v>
      </c>
      <c r="Y69" s="1">
        <v>27.602599999999999</v>
      </c>
      <c r="Z69" s="1">
        <v>32.635800000000003</v>
      </c>
      <c r="AA69" s="1">
        <v>32.146999999999991</v>
      </c>
      <c r="AB69" s="1">
        <v>31.3156</v>
      </c>
      <c r="AC69" s="1"/>
      <c r="AD69" s="1">
        <f t="shared" si="14"/>
        <v>10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104</v>
      </c>
      <c r="B70" s="1" t="s">
        <v>31</v>
      </c>
      <c r="C70" s="1">
        <v>234.86600000000001</v>
      </c>
      <c r="D70" s="1">
        <v>272.22699999999998</v>
      </c>
      <c r="E70" s="1">
        <v>334.96300000000002</v>
      </c>
      <c r="F70" s="1">
        <v>143.54400000000001</v>
      </c>
      <c r="G70" s="1">
        <f>IFERROR(VLOOKUP(A70,[1]TDSheet!$A:$B,2,0),0)</f>
        <v>0</v>
      </c>
      <c r="H70" s="1">
        <f t="shared" ref="H70:H104" si="20">F70+G70</f>
        <v>143.54400000000001</v>
      </c>
      <c r="I70" s="6">
        <v>1</v>
      </c>
      <c r="J70" s="1">
        <v>40</v>
      </c>
      <c r="K70" s="1" t="s">
        <v>32</v>
      </c>
      <c r="L70" s="1">
        <v>328.96499999999997</v>
      </c>
      <c r="M70" s="1">
        <f t="shared" si="19"/>
        <v>5.9980000000000473</v>
      </c>
      <c r="N70" s="1">
        <f t="shared" ref="N70:N104" si="21">E70-O70</f>
        <v>150.19800000000004</v>
      </c>
      <c r="O70" s="1">
        <v>184.76499999999999</v>
      </c>
      <c r="P70" s="1">
        <v>165.58920000000001</v>
      </c>
      <c r="Q70" s="1">
        <f t="shared" ref="Q70:Q104" si="22">N70/5</f>
        <v>30.039600000000007</v>
      </c>
      <c r="R70" s="5">
        <f t="shared" si="18"/>
        <v>21.302400000000063</v>
      </c>
      <c r="S70" s="5"/>
      <c r="T70" s="1"/>
      <c r="U70" s="1">
        <f t="shared" ref="U70:U104" si="23">(H70+P70+R70)/Q70</f>
        <v>10.999999999999998</v>
      </c>
      <c r="V70" s="1">
        <f t="shared" ref="V70:V104" si="24">(H70+P70)/Q70</f>
        <v>10.290856069987614</v>
      </c>
      <c r="W70" s="1">
        <v>31.672800000000009</v>
      </c>
      <c r="X70" s="1">
        <v>25.512799999999999</v>
      </c>
      <c r="Y70" s="1">
        <v>25.965599999999998</v>
      </c>
      <c r="Z70" s="1">
        <v>29.647600000000001</v>
      </c>
      <c r="AA70" s="1">
        <v>28.394600000000001</v>
      </c>
      <c r="AB70" s="1">
        <v>19.651</v>
      </c>
      <c r="AC70" s="1"/>
      <c r="AD70" s="1">
        <f t="shared" ref="AD70:AD104" si="25">ROUND(R70*I70,0)</f>
        <v>21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2" t="s">
        <v>105</v>
      </c>
      <c r="B71" s="12" t="s">
        <v>31</v>
      </c>
      <c r="C71" s="12"/>
      <c r="D71" s="12">
        <v>209.542</v>
      </c>
      <c r="E71" s="12">
        <v>209.542</v>
      </c>
      <c r="F71" s="12"/>
      <c r="G71" s="12">
        <f>IFERROR(VLOOKUP(A71,[1]TDSheet!$A:$B,2,0),0)</f>
        <v>0</v>
      </c>
      <c r="H71" s="12">
        <f t="shared" si="20"/>
        <v>0</v>
      </c>
      <c r="I71" s="13">
        <v>0</v>
      </c>
      <c r="J71" s="12" t="e">
        <v>#N/A</v>
      </c>
      <c r="K71" s="12" t="s">
        <v>53</v>
      </c>
      <c r="L71" s="12">
        <v>209.542</v>
      </c>
      <c r="M71" s="12">
        <f t="shared" si="19"/>
        <v>0</v>
      </c>
      <c r="N71" s="12">
        <f t="shared" si="21"/>
        <v>0</v>
      </c>
      <c r="O71" s="12">
        <v>209.542</v>
      </c>
      <c r="P71" s="12"/>
      <c r="Q71" s="12">
        <f t="shared" si="22"/>
        <v>0</v>
      </c>
      <c r="R71" s="14"/>
      <c r="S71" s="14"/>
      <c r="T71" s="12"/>
      <c r="U71" s="12" t="e">
        <f t="shared" si="23"/>
        <v>#DIV/0!</v>
      </c>
      <c r="V71" s="12" t="e">
        <f t="shared" si="24"/>
        <v>#DIV/0!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/>
      <c r="AD71" s="12">
        <f t="shared" si="25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9" t="s">
        <v>106</v>
      </c>
      <c r="B72" s="9" t="s">
        <v>31</v>
      </c>
      <c r="C72" s="9"/>
      <c r="D72" s="9">
        <v>58.427</v>
      </c>
      <c r="E72" s="9">
        <v>58.427</v>
      </c>
      <c r="F72" s="9"/>
      <c r="G72" s="9">
        <f>IFERROR(VLOOKUP(A72,[1]TDSheet!$A:$B,2,0),0)</f>
        <v>0</v>
      </c>
      <c r="H72" s="9">
        <f t="shared" si="20"/>
        <v>0</v>
      </c>
      <c r="I72" s="10">
        <v>0</v>
      </c>
      <c r="J72" s="9">
        <v>40</v>
      </c>
      <c r="K72" s="9" t="s">
        <v>32</v>
      </c>
      <c r="L72" s="9">
        <v>58.427</v>
      </c>
      <c r="M72" s="9">
        <f t="shared" si="19"/>
        <v>0</v>
      </c>
      <c r="N72" s="9">
        <f t="shared" si="21"/>
        <v>0</v>
      </c>
      <c r="O72" s="9">
        <v>58.427</v>
      </c>
      <c r="P72" s="9"/>
      <c r="Q72" s="9">
        <f t="shared" si="22"/>
        <v>0</v>
      </c>
      <c r="R72" s="11"/>
      <c r="S72" s="11"/>
      <c r="T72" s="9"/>
      <c r="U72" s="9" t="e">
        <f t="shared" si="23"/>
        <v>#DIV/0!</v>
      </c>
      <c r="V72" s="9" t="e">
        <f t="shared" si="24"/>
        <v>#DIV/0!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 t="s">
        <v>38</v>
      </c>
      <c r="AD72" s="9">
        <f t="shared" si="25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2" t="s">
        <v>107</v>
      </c>
      <c r="B73" s="12" t="s">
        <v>31</v>
      </c>
      <c r="C73" s="12"/>
      <c r="D73" s="12">
        <v>12.916</v>
      </c>
      <c r="E73" s="12">
        <v>12.916</v>
      </c>
      <c r="F73" s="12"/>
      <c r="G73" s="12">
        <f>IFERROR(VLOOKUP(A73,[1]TDSheet!$A:$B,2,0),0)</f>
        <v>0</v>
      </c>
      <c r="H73" s="12">
        <f t="shared" si="20"/>
        <v>0</v>
      </c>
      <c r="I73" s="13">
        <v>0</v>
      </c>
      <c r="J73" s="12" t="e">
        <v>#N/A</v>
      </c>
      <c r="K73" s="12" t="s">
        <v>53</v>
      </c>
      <c r="L73" s="12">
        <v>12.916</v>
      </c>
      <c r="M73" s="12">
        <f t="shared" si="19"/>
        <v>0</v>
      </c>
      <c r="N73" s="12">
        <f t="shared" si="21"/>
        <v>0</v>
      </c>
      <c r="O73" s="12">
        <v>12.916</v>
      </c>
      <c r="P73" s="12"/>
      <c r="Q73" s="12">
        <f t="shared" si="22"/>
        <v>0</v>
      </c>
      <c r="R73" s="14"/>
      <c r="S73" s="14"/>
      <c r="T73" s="12"/>
      <c r="U73" s="12" t="e">
        <f t="shared" si="23"/>
        <v>#DIV/0!</v>
      </c>
      <c r="V73" s="12" t="e">
        <f t="shared" si="24"/>
        <v>#DIV/0!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/>
      <c r="AD73" s="12">
        <f t="shared" si="25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108</v>
      </c>
      <c r="B74" s="1" t="s">
        <v>31</v>
      </c>
      <c r="C74" s="1">
        <v>73.314999999999998</v>
      </c>
      <c r="D74" s="1">
        <v>148.50899999999999</v>
      </c>
      <c r="E74" s="1">
        <v>63.835000000000001</v>
      </c>
      <c r="F74" s="1">
        <v>140.994</v>
      </c>
      <c r="G74" s="1">
        <f>IFERROR(VLOOKUP(A74,[1]TDSheet!$A:$B,2,0),0)</f>
        <v>0</v>
      </c>
      <c r="H74" s="1">
        <f t="shared" si="20"/>
        <v>140.994</v>
      </c>
      <c r="I74" s="6">
        <v>1</v>
      </c>
      <c r="J74" s="1">
        <v>30</v>
      </c>
      <c r="K74" s="1" t="s">
        <v>32</v>
      </c>
      <c r="L74" s="1">
        <v>94.9</v>
      </c>
      <c r="M74" s="1">
        <f t="shared" si="19"/>
        <v>-31.065000000000005</v>
      </c>
      <c r="N74" s="1">
        <f t="shared" si="21"/>
        <v>63.835000000000001</v>
      </c>
      <c r="O74" s="1"/>
      <c r="P74" s="1"/>
      <c r="Q74" s="1">
        <f t="shared" si="22"/>
        <v>12.766999999999999</v>
      </c>
      <c r="R74" s="5"/>
      <c r="S74" s="5"/>
      <c r="T74" s="1"/>
      <c r="U74" s="1">
        <f t="shared" si="23"/>
        <v>11.043628103704865</v>
      </c>
      <c r="V74" s="1">
        <f t="shared" si="24"/>
        <v>11.043628103704865</v>
      </c>
      <c r="W74" s="1">
        <v>12.413</v>
      </c>
      <c r="X74" s="1">
        <v>18.128</v>
      </c>
      <c r="Y74" s="1">
        <v>19.433199999999999</v>
      </c>
      <c r="Z74" s="1">
        <v>13.2074</v>
      </c>
      <c r="AA74" s="1">
        <v>13.094200000000001</v>
      </c>
      <c r="AB74" s="1">
        <v>17.512599999999999</v>
      </c>
      <c r="AC74" s="1"/>
      <c r="AD74" s="1">
        <f t="shared" si="25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9" t="s">
        <v>109</v>
      </c>
      <c r="B75" s="9" t="s">
        <v>37</v>
      </c>
      <c r="C75" s="9"/>
      <c r="D75" s="9"/>
      <c r="E75" s="9"/>
      <c r="F75" s="9"/>
      <c r="G75" s="9">
        <f>IFERROR(VLOOKUP(A75,[1]TDSheet!$A:$B,2,0),0)</f>
        <v>0</v>
      </c>
      <c r="H75" s="9">
        <f t="shared" si="20"/>
        <v>0</v>
      </c>
      <c r="I75" s="10">
        <v>0</v>
      </c>
      <c r="J75" s="9">
        <v>60</v>
      </c>
      <c r="K75" s="9" t="s">
        <v>32</v>
      </c>
      <c r="L75" s="9"/>
      <c r="M75" s="9">
        <f t="shared" si="19"/>
        <v>0</v>
      </c>
      <c r="N75" s="9">
        <f t="shared" si="21"/>
        <v>0</v>
      </c>
      <c r="O75" s="9"/>
      <c r="P75" s="9"/>
      <c r="Q75" s="9">
        <f t="shared" si="22"/>
        <v>0</v>
      </c>
      <c r="R75" s="11"/>
      <c r="S75" s="11"/>
      <c r="T75" s="9"/>
      <c r="U75" s="9" t="e">
        <f t="shared" si="23"/>
        <v>#DIV/0!</v>
      </c>
      <c r="V75" s="9" t="e">
        <f t="shared" si="24"/>
        <v>#DIV/0!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 t="s">
        <v>38</v>
      </c>
      <c r="AD75" s="9">
        <f t="shared" si="25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9" t="s">
        <v>110</v>
      </c>
      <c r="B76" s="9" t="s">
        <v>37</v>
      </c>
      <c r="C76" s="9"/>
      <c r="D76" s="9"/>
      <c r="E76" s="9"/>
      <c r="F76" s="9"/>
      <c r="G76" s="9">
        <f>IFERROR(VLOOKUP(A76,[1]TDSheet!$A:$B,2,0),0)</f>
        <v>0</v>
      </c>
      <c r="H76" s="9">
        <f t="shared" si="20"/>
        <v>0</v>
      </c>
      <c r="I76" s="10">
        <v>0</v>
      </c>
      <c r="J76" s="9">
        <v>50</v>
      </c>
      <c r="K76" s="9" t="s">
        <v>32</v>
      </c>
      <c r="L76" s="9"/>
      <c r="M76" s="9">
        <f t="shared" si="19"/>
        <v>0</v>
      </c>
      <c r="N76" s="9">
        <f t="shared" si="21"/>
        <v>0</v>
      </c>
      <c r="O76" s="9"/>
      <c r="P76" s="9"/>
      <c r="Q76" s="9">
        <f t="shared" si="22"/>
        <v>0</v>
      </c>
      <c r="R76" s="11"/>
      <c r="S76" s="11"/>
      <c r="T76" s="9"/>
      <c r="U76" s="9" t="e">
        <f t="shared" si="23"/>
        <v>#DIV/0!</v>
      </c>
      <c r="V76" s="9" t="e">
        <f t="shared" si="24"/>
        <v>#DIV/0!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 t="s">
        <v>38</v>
      </c>
      <c r="AD76" s="9">
        <f t="shared" si="25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9" t="s">
        <v>111</v>
      </c>
      <c r="B77" s="9" t="s">
        <v>37</v>
      </c>
      <c r="C77" s="9"/>
      <c r="D77" s="9"/>
      <c r="E77" s="9"/>
      <c r="F77" s="9"/>
      <c r="G77" s="9">
        <f>IFERROR(VLOOKUP(A77,[1]TDSheet!$A:$B,2,0),0)</f>
        <v>0</v>
      </c>
      <c r="H77" s="9">
        <f t="shared" si="20"/>
        <v>0</v>
      </c>
      <c r="I77" s="10">
        <v>0</v>
      </c>
      <c r="J77" s="9">
        <v>50</v>
      </c>
      <c r="K77" s="9" t="s">
        <v>32</v>
      </c>
      <c r="L77" s="9"/>
      <c r="M77" s="9">
        <f t="shared" si="19"/>
        <v>0</v>
      </c>
      <c r="N77" s="9">
        <f t="shared" si="21"/>
        <v>0</v>
      </c>
      <c r="O77" s="9"/>
      <c r="P77" s="9"/>
      <c r="Q77" s="9">
        <f t="shared" si="22"/>
        <v>0</v>
      </c>
      <c r="R77" s="11"/>
      <c r="S77" s="11"/>
      <c r="T77" s="9"/>
      <c r="U77" s="9" t="e">
        <f t="shared" si="23"/>
        <v>#DIV/0!</v>
      </c>
      <c r="V77" s="9" t="e">
        <f t="shared" si="24"/>
        <v>#DIV/0!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 t="s">
        <v>38</v>
      </c>
      <c r="AD77" s="9">
        <f t="shared" si="25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9" t="s">
        <v>112</v>
      </c>
      <c r="B78" s="9" t="s">
        <v>37</v>
      </c>
      <c r="C78" s="9"/>
      <c r="D78" s="9"/>
      <c r="E78" s="9"/>
      <c r="F78" s="9"/>
      <c r="G78" s="9">
        <f>IFERROR(VLOOKUP(A78,[1]TDSheet!$A:$B,2,0),0)</f>
        <v>0</v>
      </c>
      <c r="H78" s="9">
        <f t="shared" si="20"/>
        <v>0</v>
      </c>
      <c r="I78" s="10">
        <v>0</v>
      </c>
      <c r="J78" s="9">
        <v>30</v>
      </c>
      <c r="K78" s="9" t="s">
        <v>32</v>
      </c>
      <c r="L78" s="9"/>
      <c r="M78" s="9">
        <f t="shared" si="19"/>
        <v>0</v>
      </c>
      <c r="N78" s="9">
        <f t="shared" si="21"/>
        <v>0</v>
      </c>
      <c r="O78" s="9"/>
      <c r="P78" s="9"/>
      <c r="Q78" s="9">
        <f t="shared" si="22"/>
        <v>0</v>
      </c>
      <c r="R78" s="11"/>
      <c r="S78" s="11"/>
      <c r="T78" s="9"/>
      <c r="U78" s="9" t="e">
        <f t="shared" si="23"/>
        <v>#DIV/0!</v>
      </c>
      <c r="V78" s="9" t="e">
        <f t="shared" si="24"/>
        <v>#DIV/0!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 t="s">
        <v>38</v>
      </c>
      <c r="AD78" s="9">
        <f t="shared" si="25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9" t="s">
        <v>113</v>
      </c>
      <c r="B79" s="9" t="s">
        <v>37</v>
      </c>
      <c r="C79" s="9"/>
      <c r="D79" s="9"/>
      <c r="E79" s="9"/>
      <c r="F79" s="9"/>
      <c r="G79" s="9">
        <f>IFERROR(VLOOKUP(A79,[1]TDSheet!$A:$B,2,0),0)</f>
        <v>0</v>
      </c>
      <c r="H79" s="9">
        <f t="shared" si="20"/>
        <v>0</v>
      </c>
      <c r="I79" s="10">
        <v>0</v>
      </c>
      <c r="J79" s="9">
        <v>55</v>
      </c>
      <c r="K79" s="9" t="s">
        <v>32</v>
      </c>
      <c r="L79" s="9"/>
      <c r="M79" s="9">
        <f t="shared" si="19"/>
        <v>0</v>
      </c>
      <c r="N79" s="9">
        <f t="shared" si="21"/>
        <v>0</v>
      </c>
      <c r="O79" s="9"/>
      <c r="P79" s="9"/>
      <c r="Q79" s="9">
        <f t="shared" si="22"/>
        <v>0</v>
      </c>
      <c r="R79" s="11"/>
      <c r="S79" s="11"/>
      <c r="T79" s="9"/>
      <c r="U79" s="9" t="e">
        <f t="shared" si="23"/>
        <v>#DIV/0!</v>
      </c>
      <c r="V79" s="9" t="e">
        <f t="shared" si="24"/>
        <v>#DIV/0!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 t="s">
        <v>38</v>
      </c>
      <c r="AD79" s="9">
        <f t="shared" si="25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9" t="s">
        <v>114</v>
      </c>
      <c r="B80" s="9" t="s">
        <v>37</v>
      </c>
      <c r="C80" s="9"/>
      <c r="D80" s="9"/>
      <c r="E80" s="9"/>
      <c r="F80" s="9"/>
      <c r="G80" s="9">
        <f>IFERROR(VLOOKUP(A80,[1]TDSheet!$A:$B,2,0),0)</f>
        <v>0</v>
      </c>
      <c r="H80" s="9">
        <f t="shared" si="20"/>
        <v>0</v>
      </c>
      <c r="I80" s="10">
        <v>0</v>
      </c>
      <c r="J80" s="9">
        <v>40</v>
      </c>
      <c r="K80" s="9" t="s">
        <v>32</v>
      </c>
      <c r="L80" s="9"/>
      <c r="M80" s="9">
        <f t="shared" si="19"/>
        <v>0</v>
      </c>
      <c r="N80" s="9">
        <f t="shared" si="21"/>
        <v>0</v>
      </c>
      <c r="O80" s="9"/>
      <c r="P80" s="9"/>
      <c r="Q80" s="9">
        <f t="shared" si="22"/>
        <v>0</v>
      </c>
      <c r="R80" s="11"/>
      <c r="S80" s="11"/>
      <c r="T80" s="9"/>
      <c r="U80" s="9" t="e">
        <f t="shared" si="23"/>
        <v>#DIV/0!</v>
      </c>
      <c r="V80" s="9" t="e">
        <f t="shared" si="24"/>
        <v>#DIV/0!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 t="s">
        <v>38</v>
      </c>
      <c r="AD80" s="9">
        <f t="shared" si="25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115</v>
      </c>
      <c r="B81" s="1" t="s">
        <v>37</v>
      </c>
      <c r="C81" s="1">
        <v>34</v>
      </c>
      <c r="D81" s="1">
        <v>115</v>
      </c>
      <c r="E81" s="1">
        <v>15</v>
      </c>
      <c r="F81" s="1">
        <v>102</v>
      </c>
      <c r="G81" s="1">
        <f>IFERROR(VLOOKUP(A81,[1]TDSheet!$A:$B,2,0),0)</f>
        <v>0</v>
      </c>
      <c r="H81" s="1">
        <f t="shared" si="20"/>
        <v>102</v>
      </c>
      <c r="I81" s="6">
        <v>0.4</v>
      </c>
      <c r="J81" s="1">
        <v>50</v>
      </c>
      <c r="K81" s="1" t="s">
        <v>32</v>
      </c>
      <c r="L81" s="1">
        <v>29</v>
      </c>
      <c r="M81" s="1">
        <f t="shared" si="19"/>
        <v>-14</v>
      </c>
      <c r="N81" s="1">
        <f t="shared" si="21"/>
        <v>15</v>
      </c>
      <c r="O81" s="1"/>
      <c r="P81" s="1"/>
      <c r="Q81" s="1">
        <f t="shared" si="22"/>
        <v>3</v>
      </c>
      <c r="R81" s="5"/>
      <c r="S81" s="5"/>
      <c r="T81" s="1"/>
      <c r="U81" s="1">
        <f t="shared" si="23"/>
        <v>34</v>
      </c>
      <c r="V81" s="1">
        <f t="shared" si="24"/>
        <v>34</v>
      </c>
      <c r="W81" s="1">
        <v>6.6</v>
      </c>
      <c r="X81" s="1">
        <v>10.199999999999999</v>
      </c>
      <c r="Y81" s="1">
        <v>4</v>
      </c>
      <c r="Z81" s="1">
        <v>0</v>
      </c>
      <c r="AA81" s="1">
        <v>0</v>
      </c>
      <c r="AB81" s="1">
        <v>0</v>
      </c>
      <c r="AC81" s="1" t="s">
        <v>98</v>
      </c>
      <c r="AD81" s="1">
        <f t="shared" si="25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9" t="s">
        <v>116</v>
      </c>
      <c r="B82" s="9" t="s">
        <v>37</v>
      </c>
      <c r="C82" s="9"/>
      <c r="D82" s="9"/>
      <c r="E82" s="9"/>
      <c r="F82" s="9"/>
      <c r="G82" s="9">
        <f>IFERROR(VLOOKUP(A82,[1]TDSheet!$A:$B,2,0),0)</f>
        <v>0</v>
      </c>
      <c r="H82" s="9">
        <f t="shared" si="20"/>
        <v>0</v>
      </c>
      <c r="I82" s="10">
        <v>0</v>
      </c>
      <c r="J82" s="9">
        <v>150</v>
      </c>
      <c r="K82" s="9" t="s">
        <v>32</v>
      </c>
      <c r="L82" s="9"/>
      <c r="M82" s="9">
        <f t="shared" si="19"/>
        <v>0</v>
      </c>
      <c r="N82" s="9">
        <f t="shared" si="21"/>
        <v>0</v>
      </c>
      <c r="O82" s="9"/>
      <c r="P82" s="9"/>
      <c r="Q82" s="9">
        <f t="shared" si="22"/>
        <v>0</v>
      </c>
      <c r="R82" s="11"/>
      <c r="S82" s="11"/>
      <c r="T82" s="9"/>
      <c r="U82" s="9" t="e">
        <f t="shared" si="23"/>
        <v>#DIV/0!</v>
      </c>
      <c r="V82" s="9" t="e">
        <f t="shared" si="24"/>
        <v>#DIV/0!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 t="s">
        <v>38</v>
      </c>
      <c r="AD82" s="9">
        <f t="shared" si="25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5" t="s">
        <v>117</v>
      </c>
      <c r="B83" s="1" t="s">
        <v>37</v>
      </c>
      <c r="C83" s="1"/>
      <c r="D83" s="1"/>
      <c r="E83" s="1"/>
      <c r="F83" s="1"/>
      <c r="G83" s="1">
        <f>IFERROR(VLOOKUP(A83,[1]TDSheet!$A:$B,2,0),0)</f>
        <v>0</v>
      </c>
      <c r="H83" s="1">
        <f t="shared" si="20"/>
        <v>0</v>
      </c>
      <c r="I83" s="6">
        <v>0.06</v>
      </c>
      <c r="J83" s="1">
        <v>60</v>
      </c>
      <c r="K83" s="1" t="s">
        <v>32</v>
      </c>
      <c r="L83" s="1"/>
      <c r="M83" s="1">
        <f t="shared" si="19"/>
        <v>0</v>
      </c>
      <c r="N83" s="1">
        <f t="shared" si="21"/>
        <v>0</v>
      </c>
      <c r="O83" s="1"/>
      <c r="P83" s="15"/>
      <c r="Q83" s="1">
        <f t="shared" si="22"/>
        <v>0</v>
      </c>
      <c r="R83" s="16">
        <v>50</v>
      </c>
      <c r="S83" s="5"/>
      <c r="T83" s="1"/>
      <c r="U83" s="1" t="e">
        <f t="shared" si="23"/>
        <v>#DIV/0!</v>
      </c>
      <c r="V83" s="1" t="e">
        <f t="shared" si="24"/>
        <v>#DIV/0!</v>
      </c>
      <c r="W83" s="1">
        <v>0</v>
      </c>
      <c r="X83" s="1">
        <v>0</v>
      </c>
      <c r="Y83" s="1">
        <v>0</v>
      </c>
      <c r="Z83" s="1">
        <v>1.6</v>
      </c>
      <c r="AA83" s="1">
        <v>4</v>
      </c>
      <c r="AB83" s="1">
        <v>6.8</v>
      </c>
      <c r="AC83" s="15" t="s">
        <v>118</v>
      </c>
      <c r="AD83" s="1">
        <f t="shared" si="25"/>
        <v>3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5" t="s">
        <v>119</v>
      </c>
      <c r="B84" s="1" t="s">
        <v>37</v>
      </c>
      <c r="C84" s="1"/>
      <c r="D84" s="1"/>
      <c r="E84" s="1">
        <v>-9</v>
      </c>
      <c r="F84" s="1"/>
      <c r="G84" s="1">
        <f>IFERROR(VLOOKUP(A84,[1]TDSheet!$A:$B,2,0),0)</f>
        <v>0</v>
      </c>
      <c r="H84" s="1">
        <f t="shared" si="20"/>
        <v>0</v>
      </c>
      <c r="I84" s="6">
        <v>0.15</v>
      </c>
      <c r="J84" s="1">
        <v>60</v>
      </c>
      <c r="K84" s="1" t="s">
        <v>32</v>
      </c>
      <c r="L84" s="1"/>
      <c r="M84" s="1">
        <f t="shared" si="19"/>
        <v>-9</v>
      </c>
      <c r="N84" s="1">
        <f t="shared" si="21"/>
        <v>-9</v>
      </c>
      <c r="O84" s="1"/>
      <c r="P84" s="15"/>
      <c r="Q84" s="1">
        <f t="shared" si="22"/>
        <v>-1.8</v>
      </c>
      <c r="R84" s="16">
        <v>50</v>
      </c>
      <c r="S84" s="5"/>
      <c r="T84" s="1"/>
      <c r="U84" s="1">
        <f t="shared" si="23"/>
        <v>-27.777777777777779</v>
      </c>
      <c r="V84" s="1">
        <f t="shared" si="24"/>
        <v>0</v>
      </c>
      <c r="W84" s="1">
        <v>-1.2</v>
      </c>
      <c r="X84" s="1">
        <v>0</v>
      </c>
      <c r="Y84" s="1">
        <v>0.6</v>
      </c>
      <c r="Z84" s="1">
        <v>8.1999999999999993</v>
      </c>
      <c r="AA84" s="1">
        <v>9.6</v>
      </c>
      <c r="AB84" s="1">
        <v>5.2</v>
      </c>
      <c r="AC84" s="15" t="s">
        <v>118</v>
      </c>
      <c r="AD84" s="1">
        <f t="shared" si="25"/>
        <v>8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120</v>
      </c>
      <c r="B85" s="1" t="s">
        <v>31</v>
      </c>
      <c r="C85" s="1">
        <v>138.071</v>
      </c>
      <c r="D85" s="1"/>
      <c r="E85" s="1">
        <v>26.690999999999999</v>
      </c>
      <c r="F85" s="1">
        <v>-51.911999999999999</v>
      </c>
      <c r="G85" s="1">
        <f>IFERROR(VLOOKUP(A85,[1]TDSheet!$A:$B,2,0),0)</f>
        <v>156.94499999999999</v>
      </c>
      <c r="H85" s="1">
        <f t="shared" si="20"/>
        <v>105.03299999999999</v>
      </c>
      <c r="I85" s="6">
        <v>1</v>
      </c>
      <c r="J85" s="1">
        <v>55</v>
      </c>
      <c r="K85" s="1" t="s">
        <v>32</v>
      </c>
      <c r="L85" s="1">
        <v>28.5</v>
      </c>
      <c r="M85" s="1">
        <f t="shared" si="19"/>
        <v>-1.8090000000000011</v>
      </c>
      <c r="N85" s="1">
        <f t="shared" si="21"/>
        <v>26.690999999999999</v>
      </c>
      <c r="O85" s="1"/>
      <c r="P85" s="1"/>
      <c r="Q85" s="1">
        <f t="shared" si="22"/>
        <v>5.3381999999999996</v>
      </c>
      <c r="R85" s="5"/>
      <c r="S85" s="5"/>
      <c r="T85" s="1"/>
      <c r="U85" s="1">
        <f t="shared" si="23"/>
        <v>19.675733393278634</v>
      </c>
      <c r="V85" s="1">
        <f t="shared" si="24"/>
        <v>19.675733393278634</v>
      </c>
      <c r="W85" s="1">
        <v>3.9022000000000001</v>
      </c>
      <c r="X85" s="1">
        <v>5.4375999999999998</v>
      </c>
      <c r="Y85" s="1">
        <v>9.0831999999999997</v>
      </c>
      <c r="Z85" s="1">
        <v>13.325799999999999</v>
      </c>
      <c r="AA85" s="1">
        <v>11.553000000000001</v>
      </c>
      <c r="AB85" s="1">
        <v>10.555199999999999</v>
      </c>
      <c r="AC85" s="18" t="s">
        <v>45</v>
      </c>
      <c r="AD85" s="1">
        <f t="shared" si="25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121</v>
      </c>
      <c r="B86" s="1" t="s">
        <v>37</v>
      </c>
      <c r="C86" s="1">
        <v>56</v>
      </c>
      <c r="D86" s="1">
        <v>30</v>
      </c>
      <c r="E86" s="1">
        <v>37</v>
      </c>
      <c r="F86" s="1">
        <v>47</v>
      </c>
      <c r="G86" s="1">
        <f>IFERROR(VLOOKUP(A86,[1]TDSheet!$A:$B,2,0),0)</f>
        <v>0</v>
      </c>
      <c r="H86" s="1">
        <f t="shared" si="20"/>
        <v>47</v>
      </c>
      <c r="I86" s="6">
        <v>0.4</v>
      </c>
      <c r="J86" s="1">
        <v>55</v>
      </c>
      <c r="K86" s="1" t="s">
        <v>32</v>
      </c>
      <c r="L86" s="1">
        <v>39</v>
      </c>
      <c r="M86" s="1">
        <f t="shared" si="19"/>
        <v>-2</v>
      </c>
      <c r="N86" s="1">
        <f t="shared" si="21"/>
        <v>37</v>
      </c>
      <c r="O86" s="1"/>
      <c r="P86" s="1">
        <v>16</v>
      </c>
      <c r="Q86" s="1">
        <f t="shared" si="22"/>
        <v>7.4</v>
      </c>
      <c r="R86" s="5">
        <f t="shared" ref="R86:R87" si="26">11*Q86-P86-H86</f>
        <v>18.400000000000006</v>
      </c>
      <c r="S86" s="5"/>
      <c r="T86" s="1"/>
      <c r="U86" s="1">
        <f t="shared" si="23"/>
        <v>11</v>
      </c>
      <c r="V86" s="1">
        <f t="shared" si="24"/>
        <v>8.5135135135135123</v>
      </c>
      <c r="W86" s="1">
        <v>6.8</v>
      </c>
      <c r="X86" s="1">
        <v>6.6</v>
      </c>
      <c r="Y86" s="1">
        <v>8.6</v>
      </c>
      <c r="Z86" s="1">
        <v>6.4</v>
      </c>
      <c r="AA86" s="1">
        <v>5.8</v>
      </c>
      <c r="AB86" s="1">
        <v>9.8000000000000007</v>
      </c>
      <c r="AC86" s="1"/>
      <c r="AD86" s="1">
        <f t="shared" si="25"/>
        <v>7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122</v>
      </c>
      <c r="B87" s="1" t="s">
        <v>31</v>
      </c>
      <c r="C87" s="1">
        <v>143.053</v>
      </c>
      <c r="D87" s="1"/>
      <c r="E87" s="1">
        <v>69.012</v>
      </c>
      <c r="F87" s="1">
        <v>65.450999999999993</v>
      </c>
      <c r="G87" s="1">
        <f>IFERROR(VLOOKUP(A87,[1]TDSheet!$A:$B,2,0),0)</f>
        <v>0</v>
      </c>
      <c r="H87" s="1">
        <f t="shared" si="20"/>
        <v>65.450999999999993</v>
      </c>
      <c r="I87" s="6">
        <v>1</v>
      </c>
      <c r="J87" s="1">
        <v>55</v>
      </c>
      <c r="K87" s="1" t="s">
        <v>32</v>
      </c>
      <c r="L87" s="1">
        <v>73.2</v>
      </c>
      <c r="M87" s="1">
        <f t="shared" si="19"/>
        <v>-4.1880000000000024</v>
      </c>
      <c r="N87" s="1">
        <f t="shared" si="21"/>
        <v>69.012</v>
      </c>
      <c r="O87" s="1"/>
      <c r="P87" s="1">
        <v>46.324999999999989</v>
      </c>
      <c r="Q87" s="1">
        <f t="shared" si="22"/>
        <v>13.8024</v>
      </c>
      <c r="R87" s="5">
        <f t="shared" si="26"/>
        <v>40.050400000000025</v>
      </c>
      <c r="S87" s="5"/>
      <c r="T87" s="1"/>
      <c r="U87" s="1">
        <f t="shared" si="23"/>
        <v>11</v>
      </c>
      <c r="V87" s="1">
        <f t="shared" si="24"/>
        <v>8.0983017446241217</v>
      </c>
      <c r="W87" s="1">
        <v>12.6252</v>
      </c>
      <c r="X87" s="1">
        <v>12.017799999999999</v>
      </c>
      <c r="Y87" s="1">
        <v>13.439</v>
      </c>
      <c r="Z87" s="1">
        <v>14.409800000000001</v>
      </c>
      <c r="AA87" s="1">
        <v>13.6966</v>
      </c>
      <c r="AB87" s="1">
        <v>13.535600000000001</v>
      </c>
      <c r="AC87" s="1"/>
      <c r="AD87" s="1">
        <f t="shared" si="25"/>
        <v>40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123</v>
      </c>
      <c r="B88" s="1" t="s">
        <v>37</v>
      </c>
      <c r="C88" s="1">
        <v>75</v>
      </c>
      <c r="D88" s="1">
        <v>30</v>
      </c>
      <c r="E88" s="1">
        <v>30</v>
      </c>
      <c r="F88" s="1">
        <v>72</v>
      </c>
      <c r="G88" s="1">
        <f>IFERROR(VLOOKUP(A88,[1]TDSheet!$A:$B,2,0),0)</f>
        <v>0</v>
      </c>
      <c r="H88" s="1">
        <f t="shared" si="20"/>
        <v>72</v>
      </c>
      <c r="I88" s="6">
        <v>0.4</v>
      </c>
      <c r="J88" s="1">
        <v>55</v>
      </c>
      <c r="K88" s="1" t="s">
        <v>32</v>
      </c>
      <c r="L88" s="1">
        <v>33</v>
      </c>
      <c r="M88" s="1">
        <f t="shared" si="19"/>
        <v>-3</v>
      </c>
      <c r="N88" s="1">
        <f t="shared" si="21"/>
        <v>30</v>
      </c>
      <c r="O88" s="1"/>
      <c r="P88" s="1"/>
      <c r="Q88" s="1">
        <f t="shared" si="22"/>
        <v>6</v>
      </c>
      <c r="R88" s="5"/>
      <c r="S88" s="5"/>
      <c r="T88" s="1"/>
      <c r="U88" s="1">
        <f t="shared" si="23"/>
        <v>12</v>
      </c>
      <c r="V88" s="1">
        <f t="shared" si="24"/>
        <v>12</v>
      </c>
      <c r="W88" s="1">
        <v>5.2</v>
      </c>
      <c r="X88" s="1">
        <v>7.8</v>
      </c>
      <c r="Y88" s="1">
        <v>10.6</v>
      </c>
      <c r="Z88" s="1">
        <v>9.4</v>
      </c>
      <c r="AA88" s="1">
        <v>9.1999999999999993</v>
      </c>
      <c r="AB88" s="1">
        <v>11.4</v>
      </c>
      <c r="AC88" s="1"/>
      <c r="AD88" s="1">
        <f t="shared" si="25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9" t="s">
        <v>124</v>
      </c>
      <c r="B89" s="9" t="s">
        <v>31</v>
      </c>
      <c r="C89" s="9"/>
      <c r="D89" s="9"/>
      <c r="E89" s="9"/>
      <c r="F89" s="9"/>
      <c r="G89" s="9">
        <f>IFERROR(VLOOKUP(A89,[1]TDSheet!$A:$B,2,0),0)</f>
        <v>0</v>
      </c>
      <c r="H89" s="9">
        <f t="shared" si="20"/>
        <v>0</v>
      </c>
      <c r="I89" s="10">
        <v>0</v>
      </c>
      <c r="J89" s="9">
        <v>50</v>
      </c>
      <c r="K89" s="9" t="s">
        <v>32</v>
      </c>
      <c r="L89" s="9"/>
      <c r="M89" s="9">
        <f t="shared" si="19"/>
        <v>0</v>
      </c>
      <c r="N89" s="9">
        <f t="shared" si="21"/>
        <v>0</v>
      </c>
      <c r="O89" s="9"/>
      <c r="P89" s="9"/>
      <c r="Q89" s="9">
        <f t="shared" si="22"/>
        <v>0</v>
      </c>
      <c r="R89" s="11"/>
      <c r="S89" s="11"/>
      <c r="T89" s="9"/>
      <c r="U89" s="9" t="e">
        <f t="shared" si="23"/>
        <v>#DIV/0!</v>
      </c>
      <c r="V89" s="9" t="e">
        <f t="shared" si="24"/>
        <v>#DIV/0!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 t="s">
        <v>38</v>
      </c>
      <c r="AD89" s="9">
        <f t="shared" si="25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125</v>
      </c>
      <c r="B90" s="1" t="s">
        <v>31</v>
      </c>
      <c r="C90" s="1">
        <v>243.61600000000001</v>
      </c>
      <c r="D90" s="1">
        <v>621.74</v>
      </c>
      <c r="E90" s="1">
        <v>204.04599999999999</v>
      </c>
      <c r="F90" s="1">
        <v>588.62400000000002</v>
      </c>
      <c r="G90" s="1">
        <f>IFERROR(VLOOKUP(A90,[1]TDSheet!$A:$B,2,0),0)</f>
        <v>0</v>
      </c>
      <c r="H90" s="1">
        <f t="shared" si="20"/>
        <v>588.62400000000002</v>
      </c>
      <c r="I90" s="6">
        <v>1</v>
      </c>
      <c r="J90" s="1">
        <v>60</v>
      </c>
      <c r="K90" s="1" t="s">
        <v>32</v>
      </c>
      <c r="L90" s="1">
        <v>273.22000000000003</v>
      </c>
      <c r="M90" s="1">
        <f t="shared" si="19"/>
        <v>-69.174000000000035</v>
      </c>
      <c r="N90" s="1">
        <f t="shared" si="21"/>
        <v>204.04599999999999</v>
      </c>
      <c r="O90" s="1"/>
      <c r="P90" s="1"/>
      <c r="Q90" s="1">
        <f t="shared" si="22"/>
        <v>40.809199999999997</v>
      </c>
      <c r="R90" s="5"/>
      <c r="S90" s="5"/>
      <c r="T90" s="1"/>
      <c r="U90" s="1">
        <f t="shared" si="23"/>
        <v>14.423806396596847</v>
      </c>
      <c r="V90" s="1">
        <f t="shared" si="24"/>
        <v>14.423806396596847</v>
      </c>
      <c r="W90" s="1">
        <v>48.119600000000013</v>
      </c>
      <c r="X90" s="1">
        <v>71.779600000000002</v>
      </c>
      <c r="Y90" s="1">
        <v>65.975999999999999</v>
      </c>
      <c r="Z90" s="1">
        <v>39.095599999999997</v>
      </c>
      <c r="AA90" s="1">
        <v>41.519599999999997</v>
      </c>
      <c r="AB90" s="1">
        <v>64.830799999999996</v>
      </c>
      <c r="AC90" s="1"/>
      <c r="AD90" s="1">
        <f t="shared" si="25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2" t="s">
        <v>126</v>
      </c>
      <c r="B91" s="12" t="s">
        <v>37</v>
      </c>
      <c r="C91" s="12">
        <v>69</v>
      </c>
      <c r="D91" s="12"/>
      <c r="E91" s="12">
        <v>24</v>
      </c>
      <c r="F91" s="12">
        <v>31</v>
      </c>
      <c r="G91" s="12">
        <f>IFERROR(VLOOKUP(A91,[1]TDSheet!$A:$B,2,0),0)</f>
        <v>0</v>
      </c>
      <c r="H91" s="12">
        <f t="shared" si="20"/>
        <v>31</v>
      </c>
      <c r="I91" s="13">
        <v>0</v>
      </c>
      <c r="J91" s="12">
        <v>40</v>
      </c>
      <c r="K91" s="12" t="s">
        <v>53</v>
      </c>
      <c r="L91" s="12">
        <v>27</v>
      </c>
      <c r="M91" s="12">
        <f t="shared" si="19"/>
        <v>-3</v>
      </c>
      <c r="N91" s="12">
        <f t="shared" si="21"/>
        <v>24</v>
      </c>
      <c r="O91" s="12"/>
      <c r="P91" s="12"/>
      <c r="Q91" s="12">
        <f t="shared" si="22"/>
        <v>4.8</v>
      </c>
      <c r="R91" s="14"/>
      <c r="S91" s="14"/>
      <c r="T91" s="12"/>
      <c r="U91" s="12">
        <f t="shared" si="23"/>
        <v>6.4583333333333339</v>
      </c>
      <c r="V91" s="12">
        <f t="shared" si="24"/>
        <v>6.4583333333333339</v>
      </c>
      <c r="W91" s="12">
        <v>5.8</v>
      </c>
      <c r="X91" s="12">
        <v>3</v>
      </c>
      <c r="Y91" s="12">
        <v>3</v>
      </c>
      <c r="Z91" s="12">
        <v>4.4000000000000004</v>
      </c>
      <c r="AA91" s="12">
        <v>6.2</v>
      </c>
      <c r="AB91" s="12">
        <v>12.8</v>
      </c>
      <c r="AC91" s="18" t="s">
        <v>127</v>
      </c>
      <c r="AD91" s="12">
        <f t="shared" si="25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128</v>
      </c>
      <c r="B92" s="1" t="s">
        <v>37</v>
      </c>
      <c r="C92" s="1">
        <v>48</v>
      </c>
      <c r="D92" s="1">
        <v>12</v>
      </c>
      <c r="E92" s="1">
        <v>10</v>
      </c>
      <c r="F92" s="1">
        <v>22</v>
      </c>
      <c r="G92" s="1">
        <f>IFERROR(VLOOKUP(A92,[1]TDSheet!$A:$B,2,0),0)</f>
        <v>0</v>
      </c>
      <c r="H92" s="1">
        <f t="shared" si="20"/>
        <v>22</v>
      </c>
      <c r="I92" s="6">
        <v>0.3</v>
      </c>
      <c r="J92" s="1">
        <v>40</v>
      </c>
      <c r="K92" s="1" t="s">
        <v>32</v>
      </c>
      <c r="L92" s="1">
        <v>19</v>
      </c>
      <c r="M92" s="1">
        <f t="shared" si="19"/>
        <v>-9</v>
      </c>
      <c r="N92" s="1">
        <f t="shared" si="21"/>
        <v>10</v>
      </c>
      <c r="O92" s="1"/>
      <c r="P92" s="1">
        <v>10</v>
      </c>
      <c r="Q92" s="1">
        <f t="shared" si="22"/>
        <v>2</v>
      </c>
      <c r="R92" s="5"/>
      <c r="S92" s="5"/>
      <c r="T92" s="1"/>
      <c r="U92" s="1">
        <f t="shared" si="23"/>
        <v>16</v>
      </c>
      <c r="V92" s="1">
        <f t="shared" si="24"/>
        <v>16</v>
      </c>
      <c r="W92" s="1">
        <v>3.6</v>
      </c>
      <c r="X92" s="1">
        <v>3.2</v>
      </c>
      <c r="Y92" s="1">
        <v>4.2</v>
      </c>
      <c r="Z92" s="1">
        <v>4.5999999999999996</v>
      </c>
      <c r="AA92" s="1">
        <v>3</v>
      </c>
      <c r="AB92" s="1">
        <v>5.2</v>
      </c>
      <c r="AC92" s="1"/>
      <c r="AD92" s="1">
        <f t="shared" si="25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129</v>
      </c>
      <c r="B93" s="1" t="s">
        <v>31</v>
      </c>
      <c r="C93" s="1">
        <v>2288.203</v>
      </c>
      <c r="D93" s="1">
        <v>5195.143</v>
      </c>
      <c r="E93" s="1">
        <v>5067.8230000000003</v>
      </c>
      <c r="F93" s="1">
        <v>1986.0129999999999</v>
      </c>
      <c r="G93" s="1">
        <f>IFERROR(VLOOKUP(A93,[1]TDSheet!$A:$B,2,0),0)</f>
        <v>0</v>
      </c>
      <c r="H93" s="1">
        <f t="shared" si="20"/>
        <v>1986.0129999999999</v>
      </c>
      <c r="I93" s="6">
        <v>1</v>
      </c>
      <c r="J93" s="1">
        <v>60</v>
      </c>
      <c r="K93" s="1" t="s">
        <v>32</v>
      </c>
      <c r="L93" s="1">
        <v>5022.6310000000003</v>
      </c>
      <c r="M93" s="1">
        <f t="shared" si="19"/>
        <v>45.192000000000007</v>
      </c>
      <c r="N93" s="1">
        <f t="shared" si="21"/>
        <v>1542.0920000000001</v>
      </c>
      <c r="O93" s="1">
        <v>3525.7310000000002</v>
      </c>
      <c r="P93" s="1">
        <v>1034.2072400000011</v>
      </c>
      <c r="Q93" s="1">
        <f t="shared" si="22"/>
        <v>308.41840000000002</v>
      </c>
      <c r="R93" s="5">
        <v>900</v>
      </c>
      <c r="S93" s="5"/>
      <c r="T93" s="1"/>
      <c r="U93" s="1">
        <f t="shared" si="23"/>
        <v>12.710721020535741</v>
      </c>
      <c r="V93" s="1">
        <f t="shared" si="24"/>
        <v>9.7926071855635097</v>
      </c>
      <c r="W93" s="1">
        <v>322.80779999999999</v>
      </c>
      <c r="X93" s="1">
        <v>298.47519999999997</v>
      </c>
      <c r="Y93" s="1">
        <v>272.68520000000012</v>
      </c>
      <c r="Z93" s="1">
        <v>276.46759999999989</v>
      </c>
      <c r="AA93" s="1">
        <v>258.12520000000001</v>
      </c>
      <c r="AB93" s="1">
        <v>277.83</v>
      </c>
      <c r="AC93" s="1"/>
      <c r="AD93" s="1">
        <f t="shared" si="25"/>
        <v>900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5" t="s">
        <v>130</v>
      </c>
      <c r="B94" s="1" t="s">
        <v>37</v>
      </c>
      <c r="C94" s="1"/>
      <c r="D94" s="1"/>
      <c r="E94" s="1">
        <v>-2</v>
      </c>
      <c r="F94" s="1"/>
      <c r="G94" s="1">
        <f>IFERROR(VLOOKUP(A94,[1]TDSheet!$A:$B,2,0),0)</f>
        <v>0</v>
      </c>
      <c r="H94" s="1">
        <f t="shared" si="20"/>
        <v>0</v>
      </c>
      <c r="I94" s="6">
        <v>0.1</v>
      </c>
      <c r="J94" s="1">
        <v>60</v>
      </c>
      <c r="K94" s="1" t="s">
        <v>32</v>
      </c>
      <c r="L94" s="1"/>
      <c r="M94" s="1">
        <f t="shared" si="19"/>
        <v>-2</v>
      </c>
      <c r="N94" s="1">
        <f t="shared" si="21"/>
        <v>-2</v>
      </c>
      <c r="O94" s="1"/>
      <c r="P94" s="15"/>
      <c r="Q94" s="1">
        <f t="shared" si="22"/>
        <v>-0.4</v>
      </c>
      <c r="R94" s="16">
        <v>30</v>
      </c>
      <c r="S94" s="5"/>
      <c r="T94" s="1"/>
      <c r="U94" s="1">
        <f t="shared" si="23"/>
        <v>-75</v>
      </c>
      <c r="V94" s="1">
        <f t="shared" si="24"/>
        <v>0</v>
      </c>
      <c r="W94" s="1">
        <v>0</v>
      </c>
      <c r="X94" s="1">
        <v>0</v>
      </c>
      <c r="Y94" s="1">
        <v>0</v>
      </c>
      <c r="Z94" s="1">
        <v>-0.6</v>
      </c>
      <c r="AA94" s="1">
        <v>-1</v>
      </c>
      <c r="AB94" s="1">
        <v>-0.8</v>
      </c>
      <c r="AC94" s="15" t="s">
        <v>118</v>
      </c>
      <c r="AD94" s="1">
        <f t="shared" si="25"/>
        <v>3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131</v>
      </c>
      <c r="B95" s="1" t="s">
        <v>31</v>
      </c>
      <c r="C95" s="1">
        <v>3509.2020000000002</v>
      </c>
      <c r="D95" s="1">
        <v>5745.509</v>
      </c>
      <c r="E95" s="1">
        <v>5129.09</v>
      </c>
      <c r="F95" s="1">
        <v>3203.174</v>
      </c>
      <c r="G95" s="1">
        <f>IFERROR(VLOOKUP(A95,[1]TDSheet!$A:$B,2,0),0)</f>
        <v>0</v>
      </c>
      <c r="H95" s="1">
        <f t="shared" si="20"/>
        <v>3203.174</v>
      </c>
      <c r="I95" s="6">
        <v>1</v>
      </c>
      <c r="J95" s="1">
        <v>60</v>
      </c>
      <c r="K95" s="1" t="s">
        <v>32</v>
      </c>
      <c r="L95" s="1">
        <v>5437.7</v>
      </c>
      <c r="M95" s="1">
        <f t="shared" si="19"/>
        <v>-308.60999999999967</v>
      </c>
      <c r="N95" s="1">
        <f t="shared" si="21"/>
        <v>1987.9450000000002</v>
      </c>
      <c r="O95" s="1">
        <v>3141.145</v>
      </c>
      <c r="P95" s="1">
        <v>807.29516000000217</v>
      </c>
      <c r="Q95" s="1">
        <f t="shared" si="22"/>
        <v>397.58900000000006</v>
      </c>
      <c r="R95" s="5">
        <v>1100</v>
      </c>
      <c r="S95" s="5"/>
      <c r="T95" s="1"/>
      <c r="U95" s="1">
        <f t="shared" si="23"/>
        <v>12.85364826491679</v>
      </c>
      <c r="V95" s="1">
        <f t="shared" si="24"/>
        <v>10.08697212448031</v>
      </c>
      <c r="W95" s="1">
        <v>422.7296</v>
      </c>
      <c r="X95" s="1">
        <v>442.22599999999989</v>
      </c>
      <c r="Y95" s="1">
        <v>407.9774000000001</v>
      </c>
      <c r="Z95" s="1">
        <v>435.2124</v>
      </c>
      <c r="AA95" s="1">
        <v>425.11279999999999</v>
      </c>
      <c r="AB95" s="1">
        <v>417.8956</v>
      </c>
      <c r="AC95" s="1"/>
      <c r="AD95" s="1">
        <f t="shared" si="25"/>
        <v>1100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132</v>
      </c>
      <c r="B96" s="1" t="s">
        <v>31</v>
      </c>
      <c r="C96" s="1">
        <v>3369.6669999999999</v>
      </c>
      <c r="D96" s="1">
        <v>8731.9590000000007</v>
      </c>
      <c r="E96" s="19">
        <f>8198.095+E22</f>
        <v>8205.8549999999996</v>
      </c>
      <c r="F96" s="1">
        <v>3152.4189999999999</v>
      </c>
      <c r="G96" s="1">
        <f>IFERROR(VLOOKUP(A96,[1]TDSheet!$A:$B,2,0),0)</f>
        <v>0</v>
      </c>
      <c r="H96" s="1">
        <f t="shared" si="20"/>
        <v>3152.4189999999999</v>
      </c>
      <c r="I96" s="6">
        <v>1</v>
      </c>
      <c r="J96" s="1">
        <v>60</v>
      </c>
      <c r="K96" s="1" t="s">
        <v>32</v>
      </c>
      <c r="L96" s="1">
        <v>8225.7690000000002</v>
      </c>
      <c r="M96" s="1">
        <f t="shared" si="19"/>
        <v>-19.914000000000669</v>
      </c>
      <c r="N96" s="1">
        <f t="shared" si="21"/>
        <v>2300.4949999999999</v>
      </c>
      <c r="O96" s="1">
        <v>5905.36</v>
      </c>
      <c r="P96" s="1">
        <v>1171.0713600000011</v>
      </c>
      <c r="Q96" s="1">
        <f t="shared" si="22"/>
        <v>460.09899999999999</v>
      </c>
      <c r="R96" s="5">
        <v>1600</v>
      </c>
      <c r="S96" s="5"/>
      <c r="T96" s="1"/>
      <c r="U96" s="1">
        <f t="shared" si="23"/>
        <v>12.87438216557741</v>
      </c>
      <c r="V96" s="1">
        <f t="shared" si="24"/>
        <v>9.396869717169567</v>
      </c>
      <c r="W96" s="1">
        <v>469.60340000000008</v>
      </c>
      <c r="X96" s="1">
        <v>467.45400000000012</v>
      </c>
      <c r="Y96" s="1">
        <v>423.21400000000028</v>
      </c>
      <c r="Z96" s="1">
        <v>427.08240000000012</v>
      </c>
      <c r="AA96" s="1">
        <v>409.15939999999989</v>
      </c>
      <c r="AB96" s="1">
        <v>419.44359999999989</v>
      </c>
      <c r="AC96" s="1" t="s">
        <v>133</v>
      </c>
      <c r="AD96" s="1">
        <f t="shared" si="25"/>
        <v>1600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2" t="s">
        <v>134</v>
      </c>
      <c r="B97" s="12" t="s">
        <v>37</v>
      </c>
      <c r="C97" s="12">
        <v>20</v>
      </c>
      <c r="D97" s="12"/>
      <c r="E97" s="12">
        <v>1</v>
      </c>
      <c r="F97" s="12">
        <v>12</v>
      </c>
      <c r="G97" s="12">
        <f>IFERROR(VLOOKUP(A97,[1]TDSheet!$A:$B,2,0),0)</f>
        <v>0</v>
      </c>
      <c r="H97" s="12">
        <f t="shared" si="20"/>
        <v>12</v>
      </c>
      <c r="I97" s="13">
        <v>0</v>
      </c>
      <c r="J97" s="12">
        <v>40</v>
      </c>
      <c r="K97" s="12" t="s">
        <v>53</v>
      </c>
      <c r="L97" s="12">
        <v>2</v>
      </c>
      <c r="M97" s="12">
        <f t="shared" si="19"/>
        <v>-1</v>
      </c>
      <c r="N97" s="12">
        <f t="shared" si="21"/>
        <v>1</v>
      </c>
      <c r="O97" s="12"/>
      <c r="P97" s="12"/>
      <c r="Q97" s="12">
        <f t="shared" si="22"/>
        <v>0.2</v>
      </c>
      <c r="R97" s="14"/>
      <c r="S97" s="14"/>
      <c r="T97" s="12"/>
      <c r="U97" s="12">
        <f t="shared" si="23"/>
        <v>60</v>
      </c>
      <c r="V97" s="12">
        <f t="shared" si="24"/>
        <v>60</v>
      </c>
      <c r="W97" s="12">
        <v>1.4</v>
      </c>
      <c r="X97" s="12">
        <v>2.4</v>
      </c>
      <c r="Y97" s="12">
        <v>6.2</v>
      </c>
      <c r="Z97" s="12">
        <v>6.2</v>
      </c>
      <c r="AA97" s="12">
        <v>1.8</v>
      </c>
      <c r="AB97" s="12">
        <v>1.8</v>
      </c>
      <c r="AC97" s="18" t="s">
        <v>127</v>
      </c>
      <c r="AD97" s="12">
        <f t="shared" si="25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135</v>
      </c>
      <c r="B98" s="1" t="s">
        <v>31</v>
      </c>
      <c r="C98" s="1">
        <v>3.8260000000000001</v>
      </c>
      <c r="D98" s="1">
        <v>233.92500000000001</v>
      </c>
      <c r="E98" s="1">
        <v>9.202</v>
      </c>
      <c r="F98" s="1">
        <v>228.54900000000001</v>
      </c>
      <c r="G98" s="1">
        <f>IFERROR(VLOOKUP(A98,[1]TDSheet!$A:$B,2,0),0)</f>
        <v>0</v>
      </c>
      <c r="H98" s="1">
        <f t="shared" si="20"/>
        <v>228.54900000000001</v>
      </c>
      <c r="I98" s="6">
        <v>1</v>
      </c>
      <c r="J98" s="1">
        <v>55</v>
      </c>
      <c r="K98" s="1" t="s">
        <v>32</v>
      </c>
      <c r="L98" s="1">
        <v>26.7</v>
      </c>
      <c r="M98" s="1">
        <f t="shared" si="19"/>
        <v>-17.497999999999998</v>
      </c>
      <c r="N98" s="1">
        <f t="shared" si="21"/>
        <v>9.202</v>
      </c>
      <c r="O98" s="1"/>
      <c r="P98" s="1"/>
      <c r="Q98" s="1">
        <f t="shared" si="22"/>
        <v>1.8404</v>
      </c>
      <c r="R98" s="5"/>
      <c r="S98" s="5"/>
      <c r="T98" s="1"/>
      <c r="U98" s="1">
        <f t="shared" si="23"/>
        <v>124.18441643121061</v>
      </c>
      <c r="V98" s="1">
        <f t="shared" si="24"/>
        <v>124.18441643121061</v>
      </c>
      <c r="W98" s="1">
        <v>0</v>
      </c>
      <c r="X98" s="1">
        <v>19.074400000000001</v>
      </c>
      <c r="Y98" s="1">
        <v>19.074400000000001</v>
      </c>
      <c r="Z98" s="1">
        <v>0</v>
      </c>
      <c r="AA98" s="1">
        <v>0</v>
      </c>
      <c r="AB98" s="1">
        <v>0</v>
      </c>
      <c r="AC98" s="1" t="s">
        <v>136</v>
      </c>
      <c r="AD98" s="1">
        <f t="shared" si="25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137</v>
      </c>
      <c r="B99" s="1" t="s">
        <v>31</v>
      </c>
      <c r="C99" s="1">
        <v>1.49</v>
      </c>
      <c r="D99" s="1">
        <v>225.14699999999999</v>
      </c>
      <c r="E99" s="1">
        <v>15.972</v>
      </c>
      <c r="F99" s="1">
        <v>209.17500000000001</v>
      </c>
      <c r="G99" s="1">
        <f>IFERROR(VLOOKUP(A99,[1]TDSheet!$A:$B,2,0),0)</f>
        <v>0</v>
      </c>
      <c r="H99" s="1">
        <f t="shared" si="20"/>
        <v>209.17500000000001</v>
      </c>
      <c r="I99" s="6">
        <v>1</v>
      </c>
      <c r="J99" s="1">
        <v>55</v>
      </c>
      <c r="K99" s="1" t="s">
        <v>32</v>
      </c>
      <c r="L99" s="1">
        <v>19.3</v>
      </c>
      <c r="M99" s="1">
        <f t="shared" si="19"/>
        <v>-3.3280000000000012</v>
      </c>
      <c r="N99" s="1">
        <f t="shared" si="21"/>
        <v>15.972</v>
      </c>
      <c r="O99" s="1"/>
      <c r="P99" s="1"/>
      <c r="Q99" s="1">
        <f t="shared" si="22"/>
        <v>3.1943999999999999</v>
      </c>
      <c r="R99" s="5"/>
      <c r="S99" s="5"/>
      <c r="T99" s="1"/>
      <c r="U99" s="1">
        <f t="shared" si="23"/>
        <v>65.48178061607814</v>
      </c>
      <c r="V99" s="1">
        <f t="shared" si="24"/>
        <v>65.48178061607814</v>
      </c>
      <c r="W99" s="1">
        <v>0.2712</v>
      </c>
      <c r="X99" s="1">
        <v>19.439599999999999</v>
      </c>
      <c r="Y99" s="1">
        <v>19.168399999999998</v>
      </c>
      <c r="Z99" s="1">
        <v>0</v>
      </c>
      <c r="AA99" s="1">
        <v>0</v>
      </c>
      <c r="AB99" s="1">
        <v>0</v>
      </c>
      <c r="AC99" s="1" t="s">
        <v>136</v>
      </c>
      <c r="AD99" s="1">
        <f t="shared" si="25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138</v>
      </c>
      <c r="B100" s="1" t="s">
        <v>31</v>
      </c>
      <c r="C100" s="1"/>
      <c r="D100" s="1">
        <v>161.363</v>
      </c>
      <c r="E100" s="1">
        <v>9.4179999999999993</v>
      </c>
      <c r="F100" s="1">
        <v>151.94499999999999</v>
      </c>
      <c r="G100" s="1">
        <f>IFERROR(VLOOKUP(A100,[1]TDSheet!$A:$B,2,0),0)</f>
        <v>0</v>
      </c>
      <c r="H100" s="1">
        <f t="shared" si="20"/>
        <v>151.94499999999999</v>
      </c>
      <c r="I100" s="6">
        <v>1</v>
      </c>
      <c r="J100" s="1">
        <v>55</v>
      </c>
      <c r="K100" s="1" t="s">
        <v>32</v>
      </c>
      <c r="L100" s="1">
        <v>19.3</v>
      </c>
      <c r="M100" s="1">
        <f t="shared" si="19"/>
        <v>-9.8820000000000014</v>
      </c>
      <c r="N100" s="1">
        <f t="shared" si="21"/>
        <v>9.4179999999999993</v>
      </c>
      <c r="O100" s="1"/>
      <c r="P100" s="1"/>
      <c r="Q100" s="1">
        <f t="shared" si="22"/>
        <v>1.8835999999999999</v>
      </c>
      <c r="R100" s="5"/>
      <c r="S100" s="5"/>
      <c r="T100" s="1"/>
      <c r="U100" s="1">
        <f t="shared" si="23"/>
        <v>80.667339137821187</v>
      </c>
      <c r="V100" s="1">
        <f t="shared" si="24"/>
        <v>80.667339137821187</v>
      </c>
      <c r="W100" s="1">
        <v>0</v>
      </c>
      <c r="X100" s="1">
        <v>12.944800000000001</v>
      </c>
      <c r="Y100" s="1">
        <v>12.944800000000001</v>
      </c>
      <c r="Z100" s="1">
        <v>0</v>
      </c>
      <c r="AA100" s="1">
        <v>0</v>
      </c>
      <c r="AB100" s="1">
        <v>0</v>
      </c>
      <c r="AC100" s="1" t="s">
        <v>136</v>
      </c>
      <c r="AD100" s="1">
        <f t="shared" si="25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9" t="s">
        <v>139</v>
      </c>
      <c r="B101" s="9" t="s">
        <v>31</v>
      </c>
      <c r="C101" s="9"/>
      <c r="D101" s="9"/>
      <c r="E101" s="9"/>
      <c r="F101" s="9"/>
      <c r="G101" s="9">
        <f>IFERROR(VLOOKUP(A101,[1]TDSheet!$A:$B,2,0),0)</f>
        <v>0</v>
      </c>
      <c r="H101" s="9">
        <f t="shared" si="20"/>
        <v>0</v>
      </c>
      <c r="I101" s="10">
        <v>0</v>
      </c>
      <c r="J101" s="9">
        <v>60</v>
      </c>
      <c r="K101" s="9" t="s">
        <v>32</v>
      </c>
      <c r="L101" s="9"/>
      <c r="M101" s="9">
        <f t="shared" ref="M101:M104" si="27">E101-L101</f>
        <v>0</v>
      </c>
      <c r="N101" s="9">
        <f t="shared" si="21"/>
        <v>0</v>
      </c>
      <c r="O101" s="9"/>
      <c r="P101" s="9"/>
      <c r="Q101" s="9">
        <f t="shared" si="22"/>
        <v>0</v>
      </c>
      <c r="R101" s="11"/>
      <c r="S101" s="11"/>
      <c r="T101" s="9"/>
      <c r="U101" s="9" t="e">
        <f t="shared" si="23"/>
        <v>#DIV/0!</v>
      </c>
      <c r="V101" s="9" t="e">
        <f t="shared" si="24"/>
        <v>#DIV/0!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 t="s">
        <v>38</v>
      </c>
      <c r="AD101" s="9">
        <f t="shared" si="25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2" t="s">
        <v>140</v>
      </c>
      <c r="B102" s="12" t="s">
        <v>37</v>
      </c>
      <c r="C102" s="12"/>
      <c r="D102" s="12">
        <v>20</v>
      </c>
      <c r="E102" s="12">
        <v>20</v>
      </c>
      <c r="F102" s="12"/>
      <c r="G102" s="12">
        <f>IFERROR(VLOOKUP(A102,[1]TDSheet!$A:$B,2,0),0)</f>
        <v>0</v>
      </c>
      <c r="H102" s="12">
        <f t="shared" si="20"/>
        <v>0</v>
      </c>
      <c r="I102" s="13">
        <v>0</v>
      </c>
      <c r="J102" s="12" t="e">
        <v>#N/A</v>
      </c>
      <c r="K102" s="12" t="s">
        <v>53</v>
      </c>
      <c r="L102" s="12">
        <v>20</v>
      </c>
      <c r="M102" s="12">
        <f t="shared" si="27"/>
        <v>0</v>
      </c>
      <c r="N102" s="12">
        <f t="shared" si="21"/>
        <v>0</v>
      </c>
      <c r="O102" s="12">
        <v>20</v>
      </c>
      <c r="P102" s="12"/>
      <c r="Q102" s="12">
        <f t="shared" si="22"/>
        <v>0</v>
      </c>
      <c r="R102" s="14"/>
      <c r="S102" s="14"/>
      <c r="T102" s="12"/>
      <c r="U102" s="12" t="e">
        <f t="shared" si="23"/>
        <v>#DIV/0!</v>
      </c>
      <c r="V102" s="12" t="e">
        <f t="shared" si="24"/>
        <v>#DIV/0!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/>
      <c r="AD102" s="12">
        <f t="shared" si="25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141</v>
      </c>
      <c r="B103" s="1" t="s">
        <v>37</v>
      </c>
      <c r="C103" s="1">
        <v>24</v>
      </c>
      <c r="D103" s="1">
        <v>102</v>
      </c>
      <c r="E103" s="1">
        <v>18</v>
      </c>
      <c r="F103" s="1">
        <v>84</v>
      </c>
      <c r="G103" s="1">
        <f>IFERROR(VLOOKUP(A103,[1]TDSheet!$A:$B,2,0),0)</f>
        <v>0</v>
      </c>
      <c r="H103" s="1">
        <f t="shared" si="20"/>
        <v>84</v>
      </c>
      <c r="I103" s="6">
        <v>0.3</v>
      </c>
      <c r="J103" s="1">
        <v>40</v>
      </c>
      <c r="K103" s="1" t="s">
        <v>32</v>
      </c>
      <c r="L103" s="1">
        <v>34</v>
      </c>
      <c r="M103" s="1">
        <f t="shared" si="27"/>
        <v>-16</v>
      </c>
      <c r="N103" s="1">
        <f t="shared" si="21"/>
        <v>18</v>
      </c>
      <c r="O103" s="1"/>
      <c r="P103" s="1"/>
      <c r="Q103" s="1">
        <f t="shared" si="22"/>
        <v>3.6</v>
      </c>
      <c r="R103" s="5"/>
      <c r="S103" s="5"/>
      <c r="T103" s="1"/>
      <c r="U103" s="1">
        <f t="shared" si="23"/>
        <v>23.333333333333332</v>
      </c>
      <c r="V103" s="1">
        <f t="shared" si="24"/>
        <v>23.333333333333332</v>
      </c>
      <c r="W103" s="1">
        <v>4.8</v>
      </c>
      <c r="X103" s="1">
        <v>8.4</v>
      </c>
      <c r="Y103" s="1">
        <v>3.6</v>
      </c>
      <c r="Z103" s="1">
        <v>0</v>
      </c>
      <c r="AA103" s="1">
        <v>0</v>
      </c>
      <c r="AB103" s="1">
        <v>0</v>
      </c>
      <c r="AC103" s="1" t="s">
        <v>136</v>
      </c>
      <c r="AD103" s="1">
        <f t="shared" si="25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142</v>
      </c>
      <c r="B104" s="1" t="s">
        <v>37</v>
      </c>
      <c r="C104" s="1">
        <v>23</v>
      </c>
      <c r="D104" s="1">
        <v>96</v>
      </c>
      <c r="E104" s="1">
        <v>18</v>
      </c>
      <c r="F104" s="1">
        <v>78</v>
      </c>
      <c r="G104" s="1">
        <f>IFERROR(VLOOKUP(A104,[1]TDSheet!$A:$B,2,0),0)</f>
        <v>0</v>
      </c>
      <c r="H104" s="1">
        <f t="shared" si="20"/>
        <v>78</v>
      </c>
      <c r="I104" s="6">
        <v>0.3</v>
      </c>
      <c r="J104" s="1">
        <v>40</v>
      </c>
      <c r="K104" s="1" t="s">
        <v>32</v>
      </c>
      <c r="L104" s="1">
        <v>34</v>
      </c>
      <c r="M104" s="1">
        <f t="shared" si="27"/>
        <v>-16</v>
      </c>
      <c r="N104" s="1">
        <f t="shared" si="21"/>
        <v>18</v>
      </c>
      <c r="O104" s="1"/>
      <c r="P104" s="1"/>
      <c r="Q104" s="1">
        <f t="shared" si="22"/>
        <v>3.6</v>
      </c>
      <c r="R104" s="5"/>
      <c r="S104" s="5"/>
      <c r="T104" s="1"/>
      <c r="U104" s="1">
        <f t="shared" si="23"/>
        <v>21.666666666666668</v>
      </c>
      <c r="V104" s="1">
        <f t="shared" si="24"/>
        <v>21.666666666666668</v>
      </c>
      <c r="W104" s="1">
        <v>4.5999999999999996</v>
      </c>
      <c r="X104" s="1">
        <v>8.4</v>
      </c>
      <c r="Y104" s="1">
        <v>3.8</v>
      </c>
      <c r="Z104" s="1">
        <v>0</v>
      </c>
      <c r="AA104" s="1">
        <v>0</v>
      </c>
      <c r="AB104" s="1">
        <v>0</v>
      </c>
      <c r="AC104" s="1" t="s">
        <v>136</v>
      </c>
      <c r="AD104" s="1">
        <f t="shared" si="25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1"/>
      <c r="H105" s="1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1"/>
      <c r="H106" s="1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1"/>
      <c r="H107" s="1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1"/>
      <c r="H108" s="1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1"/>
      <c r="H109" s="1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1"/>
      <c r="H110" s="1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1"/>
      <c r="H111" s="1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1"/>
      <c r="H112" s="1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1"/>
      <c r="H113" s="1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1"/>
      <c r="H114" s="1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1"/>
      <c r="H115" s="1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1"/>
      <c r="H116" s="1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1"/>
      <c r="H117" s="1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1"/>
      <c r="H118" s="1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1"/>
      <c r="H119" s="1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1"/>
      <c r="H120" s="1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1"/>
      <c r="H121" s="1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"/>
      <c r="H122" s="1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"/>
      <c r="H123" s="1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"/>
      <c r="H124" s="1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"/>
      <c r="H125" s="1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"/>
      <c r="H126" s="1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"/>
      <c r="H127" s="1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"/>
      <c r="H128" s="1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"/>
      <c r="H129" s="1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"/>
      <c r="H130" s="1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"/>
      <c r="H131" s="1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"/>
      <c r="H132" s="1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"/>
      <c r="H133" s="1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"/>
      <c r="H134" s="1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"/>
      <c r="H135" s="1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"/>
      <c r="H136" s="1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"/>
      <c r="H137" s="1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"/>
      <c r="H138" s="1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"/>
      <c r="H139" s="1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"/>
      <c r="H140" s="1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"/>
      <c r="H141" s="1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"/>
      <c r="H142" s="1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"/>
      <c r="H143" s="1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"/>
      <c r="H144" s="1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"/>
      <c r="H145" s="1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"/>
      <c r="H146" s="1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"/>
      <c r="H147" s="1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"/>
      <c r="H148" s="1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"/>
      <c r="H149" s="1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"/>
      <c r="H150" s="1"/>
      <c r="I150" s="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"/>
      <c r="H151" s="1"/>
      <c r="I151" s="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"/>
      <c r="H152" s="1"/>
      <c r="I152" s="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"/>
      <c r="H153" s="1"/>
      <c r="I153" s="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"/>
      <c r="H154" s="1"/>
      <c r="I154" s="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"/>
      <c r="H155" s="1"/>
      <c r="I155" s="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"/>
      <c r="H156" s="1"/>
      <c r="I156" s="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"/>
      <c r="H157" s="1"/>
      <c r="I157" s="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"/>
      <c r="H158" s="1"/>
      <c r="I158" s="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"/>
      <c r="H159" s="1"/>
      <c r="I159" s="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"/>
      <c r="H160" s="1"/>
      <c r="I160" s="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"/>
      <c r="H161" s="1"/>
      <c r="I161" s="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"/>
      <c r="H162" s="1"/>
      <c r="I162" s="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"/>
      <c r="H163" s="1"/>
      <c r="I163" s="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"/>
      <c r="H164" s="1"/>
      <c r="I164" s="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"/>
      <c r="H165" s="1"/>
      <c r="I165" s="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"/>
      <c r="H166" s="1"/>
      <c r="I166" s="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"/>
      <c r="H167" s="1"/>
      <c r="I167" s="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"/>
      <c r="H168" s="1"/>
      <c r="I168" s="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"/>
      <c r="H169" s="1"/>
      <c r="I169" s="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"/>
      <c r="H170" s="1"/>
      <c r="I170" s="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"/>
      <c r="H171" s="1"/>
      <c r="I171" s="6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"/>
      <c r="H172" s="1"/>
      <c r="I172" s="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"/>
      <c r="H173" s="1"/>
      <c r="I173" s="6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"/>
      <c r="H174" s="1"/>
      <c r="I174" s="6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"/>
      <c r="H175" s="1"/>
      <c r="I175" s="6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"/>
      <c r="H176" s="1"/>
      <c r="I176" s="6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"/>
      <c r="H177" s="1"/>
      <c r="I177" s="6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"/>
      <c r="H178" s="1"/>
      <c r="I178" s="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"/>
      <c r="H179" s="1"/>
      <c r="I179" s="6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"/>
      <c r="H180" s="1"/>
      <c r="I180" s="6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"/>
      <c r="H181" s="1"/>
      <c r="I181" s="6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"/>
      <c r="H182" s="1"/>
      <c r="I182" s="6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"/>
      <c r="H183" s="1"/>
      <c r="I183" s="6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"/>
      <c r="H184" s="1"/>
      <c r="I184" s="6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"/>
      <c r="H185" s="1"/>
      <c r="I185" s="6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"/>
      <c r="H186" s="1"/>
      <c r="I186" s="6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"/>
      <c r="H187" s="1"/>
      <c r="I187" s="6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"/>
      <c r="H188" s="1"/>
      <c r="I188" s="6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"/>
      <c r="H189" s="1"/>
      <c r="I189" s="6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"/>
      <c r="H190" s="1"/>
      <c r="I190" s="6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"/>
      <c r="H191" s="1"/>
      <c r="I191" s="6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"/>
      <c r="H192" s="1"/>
      <c r="I192" s="6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"/>
      <c r="H193" s="1"/>
      <c r="I193" s="6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"/>
      <c r="H194" s="1"/>
      <c r="I194" s="6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"/>
      <c r="H195" s="1"/>
      <c r="I195" s="6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"/>
      <c r="H196" s="1"/>
      <c r="I196" s="6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"/>
      <c r="H197" s="1"/>
      <c r="I197" s="6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"/>
      <c r="H198" s="1"/>
      <c r="I198" s="6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"/>
      <c r="H199" s="1"/>
      <c r="I199" s="6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"/>
      <c r="H200" s="1"/>
      <c r="I200" s="6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"/>
      <c r="H201" s="1"/>
      <c r="I201" s="6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"/>
      <c r="H202" s="1"/>
      <c r="I202" s="6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"/>
      <c r="H203" s="1"/>
      <c r="I203" s="6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"/>
      <c r="H204" s="1"/>
      <c r="I204" s="6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"/>
      <c r="H205" s="1"/>
      <c r="I205" s="6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"/>
      <c r="H206" s="1"/>
      <c r="I206" s="6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"/>
      <c r="H207" s="1"/>
      <c r="I207" s="6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"/>
      <c r="H208" s="1"/>
      <c r="I208" s="6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"/>
      <c r="H209" s="1"/>
      <c r="I209" s="6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"/>
      <c r="H210" s="1"/>
      <c r="I210" s="6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"/>
      <c r="H211" s="1"/>
      <c r="I211" s="6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"/>
      <c r="H212" s="1"/>
      <c r="I212" s="6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"/>
      <c r="H213" s="1"/>
      <c r="I213" s="6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"/>
      <c r="H214" s="1"/>
      <c r="I214" s="6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"/>
      <c r="H215" s="1"/>
      <c r="I215" s="6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"/>
      <c r="H216" s="1"/>
      <c r="I216" s="6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"/>
      <c r="H217" s="1"/>
      <c r="I217" s="6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"/>
      <c r="H218" s="1"/>
      <c r="I218" s="6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"/>
      <c r="H219" s="1"/>
      <c r="I219" s="6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"/>
      <c r="H220" s="1"/>
      <c r="I220" s="6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"/>
      <c r="H221" s="1"/>
      <c r="I221" s="6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"/>
      <c r="H222" s="1"/>
      <c r="I222" s="6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"/>
      <c r="H223" s="1"/>
      <c r="I223" s="6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"/>
      <c r="H224" s="1"/>
      <c r="I224" s="6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"/>
      <c r="H225" s="1"/>
      <c r="I225" s="6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"/>
      <c r="H226" s="1"/>
      <c r="I226" s="6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"/>
      <c r="H227" s="1"/>
      <c r="I227" s="6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"/>
      <c r="H228" s="1"/>
      <c r="I228" s="6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"/>
      <c r="H229" s="1"/>
      <c r="I229" s="6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"/>
      <c r="H230" s="1"/>
      <c r="I230" s="6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"/>
      <c r="H231" s="1"/>
      <c r="I231" s="6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"/>
      <c r="H232" s="1"/>
      <c r="I232" s="6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"/>
      <c r="H233" s="1"/>
      <c r="I233" s="6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"/>
      <c r="H234" s="1"/>
      <c r="I234" s="6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"/>
      <c r="H235" s="1"/>
      <c r="I235" s="6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"/>
      <c r="H236" s="1"/>
      <c r="I236" s="6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"/>
      <c r="H237" s="1"/>
      <c r="I237" s="6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"/>
      <c r="H238" s="1"/>
      <c r="I238" s="6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"/>
      <c r="H239" s="1"/>
      <c r="I239" s="6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"/>
      <c r="H240" s="1"/>
      <c r="I240" s="6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"/>
      <c r="H241" s="1"/>
      <c r="I241" s="6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"/>
      <c r="H242" s="1"/>
      <c r="I242" s="6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"/>
      <c r="H243" s="1"/>
      <c r="I243" s="6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"/>
      <c r="H245" s="1"/>
      <c r="I245" s="6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"/>
      <c r="H247" s="1"/>
      <c r="I247" s="6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"/>
      <c r="H249" s="1"/>
      <c r="I249" s="6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"/>
      <c r="H251" s="1"/>
      <c r="I251" s="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"/>
      <c r="H254" s="1"/>
      <c r="I254" s="6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"/>
      <c r="H255" s="1"/>
      <c r="I255" s="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"/>
      <c r="H256" s="1"/>
      <c r="I256" s="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"/>
      <c r="H257" s="1"/>
      <c r="I257" s="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"/>
      <c r="H258" s="1"/>
      <c r="I258" s="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"/>
      <c r="H259" s="1"/>
      <c r="I259" s="6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"/>
      <c r="H260" s="1"/>
      <c r="I260" s="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"/>
      <c r="H261" s="1"/>
      <c r="I261" s="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"/>
      <c r="H262" s="1"/>
      <c r="I262" s="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"/>
      <c r="H263" s="1"/>
      <c r="I263" s="6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"/>
      <c r="H266" s="1"/>
      <c r="I266" s="6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"/>
      <c r="H267" s="1"/>
      <c r="I267" s="6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"/>
      <c r="H268" s="1"/>
      <c r="I268" s="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"/>
      <c r="H269" s="1"/>
      <c r="I269" s="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"/>
      <c r="H270" s="1"/>
      <c r="I270" s="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"/>
      <c r="H271" s="1"/>
      <c r="I271" s="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"/>
      <c r="H272" s="1"/>
      <c r="I272" s="6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"/>
      <c r="H273" s="1"/>
      <c r="I273" s="6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"/>
      <c r="H274" s="1"/>
      <c r="I274" s="6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"/>
      <c r="H275" s="1"/>
      <c r="I275" s="6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"/>
      <c r="H276" s="1"/>
      <c r="I276" s="6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"/>
      <c r="H277" s="1"/>
      <c r="I277" s="6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"/>
      <c r="H278" s="1"/>
      <c r="I278" s="6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"/>
      <c r="H279" s="1"/>
      <c r="I279" s="6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"/>
      <c r="H280" s="1"/>
      <c r="I280" s="6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"/>
      <c r="H281" s="1"/>
      <c r="I281" s="6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"/>
      <c r="H282" s="1"/>
      <c r="I282" s="6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"/>
      <c r="H283" s="1"/>
      <c r="I283" s="6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"/>
      <c r="H284" s="1"/>
      <c r="I284" s="6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"/>
      <c r="H285" s="1"/>
      <c r="I285" s="6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"/>
      <c r="H286" s="1"/>
      <c r="I286" s="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"/>
      <c r="H287" s="1"/>
      <c r="I287" s="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"/>
      <c r="H288" s="1"/>
      <c r="I288" s="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"/>
      <c r="H289" s="1"/>
      <c r="I289" s="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"/>
      <c r="H290" s="1"/>
      <c r="I290" s="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"/>
      <c r="H291" s="1"/>
      <c r="I291" s="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"/>
      <c r="H292" s="1"/>
      <c r="I292" s="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"/>
      <c r="H293" s="1"/>
      <c r="I293" s="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"/>
      <c r="H294" s="1"/>
      <c r="I294" s="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"/>
      <c r="H295" s="1"/>
      <c r="I295" s="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"/>
      <c r="H296" s="1"/>
      <c r="I296" s="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"/>
      <c r="H297" s="1"/>
      <c r="I297" s="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"/>
      <c r="H298" s="1"/>
      <c r="I298" s="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"/>
      <c r="H299" s="1"/>
      <c r="I299" s="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"/>
      <c r="H300" s="1"/>
      <c r="I300" s="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"/>
      <c r="H301" s="1"/>
      <c r="I301" s="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"/>
      <c r="H302" s="1"/>
      <c r="I302" s="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"/>
      <c r="H303" s="1"/>
      <c r="I303" s="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"/>
      <c r="H304" s="1"/>
      <c r="I304" s="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"/>
      <c r="H305" s="1"/>
      <c r="I305" s="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"/>
      <c r="H306" s="1"/>
      <c r="I306" s="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"/>
      <c r="H307" s="1"/>
      <c r="I307" s="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"/>
      <c r="H308" s="1"/>
      <c r="I308" s="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"/>
      <c r="H309" s="1"/>
      <c r="I309" s="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"/>
      <c r="H310" s="1"/>
      <c r="I310" s="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"/>
      <c r="H311" s="1"/>
      <c r="I311" s="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"/>
      <c r="H312" s="1"/>
      <c r="I312" s="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"/>
      <c r="H313" s="1"/>
      <c r="I313" s="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"/>
      <c r="H314" s="1"/>
      <c r="I314" s="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"/>
      <c r="H315" s="1"/>
      <c r="I315" s="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"/>
      <c r="H316" s="1"/>
      <c r="I316" s="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"/>
      <c r="H317" s="1"/>
      <c r="I317" s="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"/>
      <c r="H318" s="1"/>
      <c r="I318" s="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"/>
      <c r="H319" s="1"/>
      <c r="I319" s="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"/>
      <c r="H320" s="1"/>
      <c r="I320" s="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"/>
      <c r="H321" s="1"/>
      <c r="I321" s="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"/>
      <c r="H322" s="1"/>
      <c r="I322" s="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"/>
      <c r="H323" s="1"/>
      <c r="I323" s="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"/>
      <c r="H324" s="1"/>
      <c r="I324" s="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"/>
      <c r="H325" s="1"/>
      <c r="I325" s="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"/>
      <c r="H326" s="1"/>
      <c r="I326" s="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"/>
      <c r="H327" s="1"/>
      <c r="I327" s="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"/>
      <c r="H328" s="1"/>
      <c r="I328" s="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"/>
      <c r="H329" s="1"/>
      <c r="I329" s="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"/>
      <c r="H330" s="1"/>
      <c r="I330" s="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"/>
      <c r="H331" s="1"/>
      <c r="I331" s="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"/>
      <c r="H332" s="1"/>
      <c r="I332" s="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"/>
      <c r="H333" s="1"/>
      <c r="I333" s="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"/>
      <c r="H334" s="1"/>
      <c r="I334" s="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"/>
      <c r="H335" s="1"/>
      <c r="I335" s="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"/>
      <c r="H336" s="1"/>
      <c r="I336" s="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"/>
      <c r="H337" s="1"/>
      <c r="I337" s="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"/>
      <c r="H338" s="1"/>
      <c r="I338" s="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"/>
      <c r="H339" s="1"/>
      <c r="I339" s="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"/>
      <c r="H340" s="1"/>
      <c r="I340" s="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"/>
      <c r="H341" s="1"/>
      <c r="I341" s="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"/>
      <c r="H342" s="1"/>
      <c r="I342" s="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"/>
      <c r="H343" s="1"/>
      <c r="I343" s="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"/>
      <c r="H344" s="1"/>
      <c r="I344" s="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"/>
      <c r="H345" s="1"/>
      <c r="I345" s="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"/>
      <c r="H346" s="1"/>
      <c r="I346" s="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"/>
      <c r="H347" s="1"/>
      <c r="I347" s="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"/>
      <c r="H348" s="1"/>
      <c r="I348" s="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"/>
      <c r="H349" s="1"/>
      <c r="I349" s="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"/>
      <c r="H350" s="1"/>
      <c r="I350" s="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"/>
      <c r="H351" s="1"/>
      <c r="I351" s="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"/>
      <c r="H352" s="1"/>
      <c r="I352" s="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"/>
      <c r="H353" s="1"/>
      <c r="I353" s="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"/>
      <c r="H354" s="1"/>
      <c r="I354" s="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"/>
      <c r="H355" s="1"/>
      <c r="I355" s="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"/>
      <c r="H356" s="1"/>
      <c r="I356" s="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"/>
      <c r="H357" s="1"/>
      <c r="I357" s="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"/>
      <c r="H358" s="1"/>
      <c r="I358" s="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"/>
      <c r="H359" s="1"/>
      <c r="I359" s="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"/>
      <c r="H360" s="1"/>
      <c r="I360" s="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"/>
      <c r="H361" s="1"/>
      <c r="I361" s="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"/>
      <c r="H362" s="1"/>
      <c r="I362" s="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"/>
      <c r="H363" s="1"/>
      <c r="I363" s="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"/>
      <c r="H364" s="1"/>
      <c r="I364" s="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"/>
      <c r="H365" s="1"/>
      <c r="I365" s="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"/>
      <c r="H366" s="1"/>
      <c r="I366" s="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"/>
      <c r="H367" s="1"/>
      <c r="I367" s="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"/>
      <c r="H368" s="1"/>
      <c r="I368" s="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"/>
      <c r="H369" s="1"/>
      <c r="I369" s="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"/>
      <c r="H370" s="1"/>
      <c r="I370" s="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"/>
      <c r="H371" s="1"/>
      <c r="I371" s="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"/>
      <c r="H372" s="1"/>
      <c r="I372" s="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"/>
      <c r="H373" s="1"/>
      <c r="I373" s="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"/>
      <c r="H374" s="1"/>
      <c r="I374" s="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"/>
      <c r="H375" s="1"/>
      <c r="I375" s="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"/>
      <c r="H376" s="1"/>
      <c r="I376" s="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"/>
      <c r="H377" s="1"/>
      <c r="I377" s="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"/>
      <c r="H378" s="1"/>
      <c r="I378" s="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"/>
      <c r="H379" s="1"/>
      <c r="I379" s="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"/>
      <c r="H380" s="1"/>
      <c r="I380" s="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"/>
      <c r="H381" s="1"/>
      <c r="I381" s="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"/>
      <c r="H382" s="1"/>
      <c r="I382" s="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"/>
      <c r="H383" s="1"/>
      <c r="I383" s="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"/>
      <c r="H384" s="1"/>
      <c r="I384" s="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"/>
      <c r="H385" s="1"/>
      <c r="I385" s="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"/>
      <c r="H386" s="1"/>
      <c r="I386" s="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"/>
      <c r="H387" s="1"/>
      <c r="I387" s="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"/>
      <c r="H388" s="1"/>
      <c r="I388" s="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"/>
      <c r="H389" s="1"/>
      <c r="I389" s="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"/>
      <c r="H390" s="1"/>
      <c r="I390" s="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"/>
      <c r="H391" s="1"/>
      <c r="I391" s="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"/>
      <c r="H392" s="1"/>
      <c r="I392" s="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"/>
      <c r="H393" s="1"/>
      <c r="I393" s="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"/>
      <c r="H394" s="1"/>
      <c r="I394" s="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"/>
      <c r="H395" s="1"/>
      <c r="I395" s="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"/>
      <c r="H396" s="1"/>
      <c r="I396" s="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"/>
      <c r="H397" s="1"/>
      <c r="I397" s="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"/>
      <c r="H398" s="1"/>
      <c r="I398" s="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"/>
      <c r="H399" s="1"/>
      <c r="I399" s="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"/>
      <c r="H400" s="1"/>
      <c r="I400" s="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"/>
      <c r="H401" s="1"/>
      <c r="I401" s="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"/>
      <c r="H402" s="1"/>
      <c r="I402" s="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"/>
      <c r="H403" s="1"/>
      <c r="I403" s="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"/>
      <c r="H404" s="1"/>
      <c r="I404" s="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"/>
      <c r="H405" s="1"/>
      <c r="I405" s="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"/>
      <c r="H406" s="1"/>
      <c r="I406" s="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"/>
      <c r="H407" s="1"/>
      <c r="I407" s="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"/>
      <c r="H408" s="1"/>
      <c r="I408" s="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"/>
      <c r="H409" s="1"/>
      <c r="I409" s="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"/>
      <c r="H410" s="1"/>
      <c r="I410" s="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"/>
      <c r="H411" s="1"/>
      <c r="I411" s="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"/>
      <c r="H412" s="1"/>
      <c r="I412" s="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"/>
      <c r="H413" s="1"/>
      <c r="I413" s="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"/>
      <c r="H414" s="1"/>
      <c r="I414" s="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"/>
      <c r="H415" s="1"/>
      <c r="I415" s="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"/>
      <c r="H416" s="1"/>
      <c r="I416" s="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"/>
      <c r="H417" s="1"/>
      <c r="I417" s="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"/>
      <c r="H418" s="1"/>
      <c r="I418" s="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"/>
      <c r="H419" s="1"/>
      <c r="I419" s="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"/>
      <c r="H420" s="1"/>
      <c r="I420" s="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"/>
      <c r="H421" s="1"/>
      <c r="I421" s="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"/>
      <c r="H422" s="1"/>
      <c r="I422" s="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"/>
      <c r="H423" s="1"/>
      <c r="I423" s="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"/>
      <c r="H424" s="1"/>
      <c r="I424" s="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"/>
      <c r="H425" s="1"/>
      <c r="I425" s="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"/>
      <c r="H426" s="1"/>
      <c r="I426" s="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"/>
      <c r="H427" s="1"/>
      <c r="I427" s="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"/>
      <c r="H428" s="1"/>
      <c r="I428" s="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"/>
      <c r="H429" s="1"/>
      <c r="I429" s="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"/>
      <c r="H430" s="1"/>
      <c r="I430" s="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"/>
      <c r="H431" s="1"/>
      <c r="I431" s="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"/>
      <c r="H432" s="1"/>
      <c r="I432" s="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"/>
      <c r="H433" s="1"/>
      <c r="I433" s="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"/>
      <c r="H434" s="1"/>
      <c r="I434" s="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"/>
      <c r="H435" s="1"/>
      <c r="I435" s="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"/>
      <c r="H436" s="1"/>
      <c r="I436" s="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"/>
      <c r="H437" s="1"/>
      <c r="I437" s="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"/>
      <c r="H438" s="1"/>
      <c r="I438" s="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"/>
      <c r="H439" s="1"/>
      <c r="I439" s="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"/>
      <c r="H440" s="1"/>
      <c r="I440" s="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"/>
      <c r="H441" s="1"/>
      <c r="I441" s="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"/>
      <c r="H442" s="1"/>
      <c r="I442" s="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"/>
      <c r="H443" s="1"/>
      <c r="I443" s="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"/>
      <c r="H444" s="1"/>
      <c r="I444" s="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"/>
      <c r="H445" s="1"/>
      <c r="I445" s="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"/>
      <c r="H446" s="1"/>
      <c r="I446" s="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"/>
      <c r="H447" s="1"/>
      <c r="I447" s="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"/>
      <c r="H448" s="1"/>
      <c r="I448" s="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"/>
      <c r="H449" s="1"/>
      <c r="I449" s="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"/>
      <c r="H450" s="1"/>
      <c r="I450" s="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"/>
      <c r="H451" s="1"/>
      <c r="I451" s="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"/>
      <c r="H452" s="1"/>
      <c r="I452" s="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"/>
      <c r="H453" s="1"/>
      <c r="I453" s="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"/>
      <c r="H454" s="1"/>
      <c r="I454" s="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"/>
      <c r="H455" s="1"/>
      <c r="I455" s="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"/>
      <c r="H456" s="1"/>
      <c r="I456" s="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"/>
      <c r="H457" s="1"/>
      <c r="I457" s="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"/>
      <c r="H458" s="1"/>
      <c r="I458" s="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"/>
      <c r="H459" s="1"/>
      <c r="I459" s="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"/>
      <c r="H460" s="1"/>
      <c r="I460" s="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"/>
      <c r="H461" s="1"/>
      <c r="I461" s="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"/>
      <c r="H462" s="1"/>
      <c r="I462" s="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"/>
      <c r="H463" s="1"/>
      <c r="I463" s="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"/>
      <c r="H464" s="1"/>
      <c r="I464" s="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"/>
      <c r="H465" s="1"/>
      <c r="I465" s="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"/>
      <c r="H466" s="1"/>
      <c r="I466" s="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"/>
      <c r="H467" s="1"/>
      <c r="I467" s="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"/>
      <c r="H468" s="1"/>
      <c r="I468" s="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"/>
      <c r="H469" s="1"/>
      <c r="I469" s="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"/>
      <c r="H470" s="1"/>
      <c r="I470" s="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"/>
      <c r="H471" s="1"/>
      <c r="I471" s="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"/>
      <c r="H472" s="1"/>
      <c r="I472" s="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"/>
      <c r="H473" s="1"/>
      <c r="I473" s="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"/>
      <c r="H474" s="1"/>
      <c r="I474" s="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"/>
      <c r="H475" s="1"/>
      <c r="I475" s="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"/>
      <c r="H476" s="1"/>
      <c r="I476" s="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"/>
      <c r="H477" s="1"/>
      <c r="I477" s="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"/>
      <c r="H478" s="1"/>
      <c r="I478" s="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"/>
      <c r="H479" s="1"/>
      <c r="I479" s="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"/>
      <c r="H480" s="1"/>
      <c r="I480" s="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"/>
      <c r="H481" s="1"/>
      <c r="I481" s="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"/>
      <c r="H482" s="1"/>
      <c r="I482" s="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"/>
      <c r="H483" s="1"/>
      <c r="I483" s="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"/>
      <c r="H484" s="1"/>
      <c r="I484" s="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"/>
      <c r="H485" s="1"/>
      <c r="I485" s="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"/>
      <c r="H486" s="1"/>
      <c r="I486" s="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"/>
      <c r="H487" s="1"/>
      <c r="I487" s="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"/>
      <c r="H488" s="1"/>
      <c r="I488" s="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"/>
      <c r="H489" s="1"/>
      <c r="I489" s="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"/>
      <c r="H490" s="1"/>
      <c r="I490" s="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"/>
      <c r="H491" s="1"/>
      <c r="I491" s="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"/>
      <c r="H492" s="1"/>
      <c r="I492" s="6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"/>
      <c r="H493" s="1"/>
      <c r="I493" s="6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1"/>
      <c r="H494" s="1"/>
      <c r="I494" s="6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1"/>
      <c r="H495" s="1"/>
      <c r="I495" s="6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1"/>
      <c r="H496" s="1"/>
      <c r="I496" s="6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1"/>
      <c r="H497" s="1"/>
      <c r="I497" s="6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1"/>
      <c r="H498" s="1"/>
      <c r="I498" s="6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1"/>
      <c r="H499" s="1"/>
      <c r="I499" s="6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D104" xr:uid="{4F761A17-E344-4837-932D-11AFD6C327A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2024-09-19T14:01:33Z</dcterms:created>
  <dcterms:modified xsi:type="dcterms:W3CDTF">2024-09-23T13:32:42Z</dcterms:modified>
</cp:coreProperties>
</file>