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3C8117-DA75-46C4-8772-5E9CF3FF94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W523" i="1"/>
  <c r="X522" i="1"/>
  <c r="Y522" i="1" s="1"/>
  <c r="X521" i="1"/>
  <c r="W519" i="1"/>
  <c r="X518" i="1"/>
  <c r="W518" i="1"/>
  <c r="Y517" i="1"/>
  <c r="X517" i="1"/>
  <c r="Y516" i="1"/>
  <c r="X516" i="1"/>
  <c r="Y515" i="1"/>
  <c r="X515" i="1"/>
  <c r="Y514" i="1"/>
  <c r="X514" i="1"/>
  <c r="Y513" i="1"/>
  <c r="Y518" i="1" s="1"/>
  <c r="X513" i="1"/>
  <c r="X519" i="1" s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X502" i="1"/>
  <c r="W502" i="1"/>
  <c r="Y501" i="1"/>
  <c r="X501" i="1"/>
  <c r="Y500" i="1"/>
  <c r="X500" i="1"/>
  <c r="Y499" i="1"/>
  <c r="Y502" i="1" s="1"/>
  <c r="X499" i="1"/>
  <c r="X503" i="1" s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X486" i="1"/>
  <c r="W486" i="1"/>
  <c r="Y485" i="1"/>
  <c r="Y486" i="1" s="1"/>
  <c r="X485" i="1"/>
  <c r="X487" i="1" s="1"/>
  <c r="O485" i="1"/>
  <c r="W483" i="1"/>
  <c r="W482" i="1"/>
  <c r="X481" i="1"/>
  <c r="Y481" i="1" s="1"/>
  <c r="O481" i="1"/>
  <c r="X480" i="1"/>
  <c r="Y480" i="1" s="1"/>
  <c r="O480" i="1"/>
  <c r="X479" i="1"/>
  <c r="X483" i="1" s="1"/>
  <c r="O479" i="1"/>
  <c r="W477" i="1"/>
  <c r="W476" i="1"/>
  <c r="Y475" i="1"/>
  <c r="X475" i="1"/>
  <c r="O475" i="1"/>
  <c r="X474" i="1"/>
  <c r="Y474" i="1" s="1"/>
  <c r="O474" i="1"/>
  <c r="X473" i="1"/>
  <c r="Y473" i="1" s="1"/>
  <c r="O473" i="1"/>
  <c r="X472" i="1"/>
  <c r="Y472" i="1" s="1"/>
  <c r="O472" i="1"/>
  <c r="X471" i="1"/>
  <c r="Y471" i="1" s="1"/>
  <c r="O471" i="1"/>
  <c r="X470" i="1"/>
  <c r="O470" i="1"/>
  <c r="W468" i="1"/>
  <c r="W467" i="1"/>
  <c r="X466" i="1"/>
  <c r="Y466" i="1" s="1"/>
  <c r="O466" i="1"/>
  <c r="X465" i="1"/>
  <c r="Y465" i="1" s="1"/>
  <c r="Y467" i="1" s="1"/>
  <c r="O465" i="1"/>
  <c r="W463" i="1"/>
  <c r="W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Y453" i="1"/>
  <c r="X453" i="1"/>
  <c r="O453" i="1"/>
  <c r="X452" i="1"/>
  <c r="Y452" i="1" s="1"/>
  <c r="O452" i="1"/>
  <c r="X451" i="1"/>
  <c r="O451" i="1"/>
  <c r="W447" i="1"/>
  <c r="W446" i="1"/>
  <c r="X445" i="1"/>
  <c r="X447" i="1" s="1"/>
  <c r="O445" i="1"/>
  <c r="W443" i="1"/>
  <c r="W442" i="1"/>
  <c r="X441" i="1"/>
  <c r="X443" i="1" s="1"/>
  <c r="O441" i="1"/>
  <c r="W439" i="1"/>
  <c r="W438" i="1"/>
  <c r="X437" i="1"/>
  <c r="Y437" i="1" s="1"/>
  <c r="O437" i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X428" i="1"/>
  <c r="Y428" i="1" s="1"/>
  <c r="O428" i="1"/>
  <c r="X427" i="1"/>
  <c r="Y427" i="1" s="1"/>
  <c r="O427" i="1"/>
  <c r="X426" i="1"/>
  <c r="O426" i="1"/>
  <c r="W424" i="1"/>
  <c r="W423" i="1"/>
  <c r="X422" i="1"/>
  <c r="Y422" i="1" s="1"/>
  <c r="O422" i="1"/>
  <c r="X421" i="1"/>
  <c r="Y421" i="1" s="1"/>
  <c r="Y423" i="1" s="1"/>
  <c r="O421" i="1"/>
  <c r="W418" i="1"/>
  <c r="W417" i="1"/>
  <c r="X416" i="1"/>
  <c r="Y416" i="1" s="1"/>
  <c r="O416" i="1"/>
  <c r="X415" i="1"/>
  <c r="O415" i="1"/>
  <c r="Y414" i="1"/>
  <c r="X414" i="1"/>
  <c r="O414" i="1"/>
  <c r="W412" i="1"/>
  <c r="X411" i="1"/>
  <c r="W411" i="1"/>
  <c r="Y410" i="1"/>
  <c r="Y411" i="1" s="1"/>
  <c r="X410" i="1"/>
  <c r="X412" i="1" s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Y400" i="1"/>
  <c r="X400" i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W386" i="1"/>
  <c r="W385" i="1"/>
  <c r="X384" i="1"/>
  <c r="Y384" i="1" s="1"/>
  <c r="O384" i="1"/>
  <c r="X383" i="1"/>
  <c r="O383" i="1"/>
  <c r="W379" i="1"/>
  <c r="W378" i="1"/>
  <c r="X377" i="1"/>
  <c r="O377" i="1"/>
  <c r="W375" i="1"/>
  <c r="W374" i="1"/>
  <c r="X373" i="1"/>
  <c r="Y373" i="1" s="1"/>
  <c r="O373" i="1"/>
  <c r="Y372" i="1"/>
  <c r="X372" i="1"/>
  <c r="O372" i="1"/>
  <c r="X371" i="1"/>
  <c r="Y371" i="1" s="1"/>
  <c r="O371" i="1"/>
  <c r="X370" i="1"/>
  <c r="Y370" i="1" s="1"/>
  <c r="O370" i="1"/>
  <c r="W368" i="1"/>
  <c r="W367" i="1"/>
  <c r="X366" i="1"/>
  <c r="Y366" i="1" s="1"/>
  <c r="O366" i="1"/>
  <c r="X365" i="1"/>
  <c r="X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X357" i="1"/>
  <c r="O357" i="1"/>
  <c r="W354" i="1"/>
  <c r="W353" i="1"/>
  <c r="X352" i="1"/>
  <c r="O352" i="1"/>
  <c r="W350" i="1"/>
  <c r="W349" i="1"/>
  <c r="X348" i="1"/>
  <c r="Y348" i="1" s="1"/>
  <c r="O348" i="1"/>
  <c r="Y347" i="1"/>
  <c r="Y349" i="1" s="1"/>
  <c r="X347" i="1"/>
  <c r="O347" i="1"/>
  <c r="W345" i="1"/>
  <c r="W344" i="1"/>
  <c r="X343" i="1"/>
  <c r="Y343" i="1" s="1"/>
  <c r="O343" i="1"/>
  <c r="X342" i="1"/>
  <c r="Y342" i="1" s="1"/>
  <c r="O342" i="1"/>
  <c r="X341" i="1"/>
  <c r="Y341" i="1" s="1"/>
  <c r="Y344" i="1" s="1"/>
  <c r="O341" i="1"/>
  <c r="W339" i="1"/>
  <c r="W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O314" i="1"/>
  <c r="W312" i="1"/>
  <c r="W311" i="1"/>
  <c r="X310" i="1"/>
  <c r="P535" i="1" s="1"/>
  <c r="O310" i="1"/>
  <c r="W307" i="1"/>
  <c r="W306" i="1"/>
  <c r="X305" i="1"/>
  <c r="Y305" i="1" s="1"/>
  <c r="O305" i="1"/>
  <c r="Y304" i="1"/>
  <c r="Y306" i="1" s="1"/>
  <c r="X304" i="1"/>
  <c r="O304" i="1"/>
  <c r="W302" i="1"/>
  <c r="W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Y294" i="1"/>
  <c r="X294" i="1"/>
  <c r="O294" i="1"/>
  <c r="X293" i="1"/>
  <c r="O293" i="1"/>
  <c r="W290" i="1"/>
  <c r="W289" i="1"/>
  <c r="X288" i="1"/>
  <c r="Y288" i="1" s="1"/>
  <c r="O288" i="1"/>
  <c r="X287" i="1"/>
  <c r="Y287" i="1" s="1"/>
  <c r="O287" i="1"/>
  <c r="X286" i="1"/>
  <c r="O286" i="1"/>
  <c r="W284" i="1"/>
  <c r="W283" i="1"/>
  <c r="X282" i="1"/>
  <c r="Y282" i="1" s="1"/>
  <c r="O282" i="1"/>
  <c r="X281" i="1"/>
  <c r="Y281" i="1" s="1"/>
  <c r="X280" i="1"/>
  <c r="Y280" i="1" s="1"/>
  <c r="Y283" i="1" s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Y267" i="1"/>
  <c r="X267" i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Y255" i="1"/>
  <c r="Y259" i="1" s="1"/>
  <c r="X255" i="1"/>
  <c r="O255" i="1"/>
  <c r="W253" i="1"/>
  <c r="X252" i="1"/>
  <c r="W252" i="1"/>
  <c r="Y251" i="1"/>
  <c r="Y252" i="1" s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Y240" i="1"/>
  <c r="X240" i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Y232" i="1"/>
  <c r="X232" i="1"/>
  <c r="O232" i="1"/>
  <c r="W229" i="1"/>
  <c r="W228" i="1"/>
  <c r="X227" i="1"/>
  <c r="Y227" i="1" s="1"/>
  <c r="O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X199" i="1"/>
  <c r="O199" i="1"/>
  <c r="W197" i="1"/>
  <c r="W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W177" i="1"/>
  <c r="W176" i="1"/>
  <c r="X175" i="1"/>
  <c r="Y175" i="1" s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X163" i="1"/>
  <c r="Y163" i="1" s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Y154" i="1"/>
  <c r="X154" i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G53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Y110" i="1"/>
  <c r="X110" i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Y84" i="1"/>
  <c r="X84" i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Y76" i="1"/>
  <c r="X76" i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Y68" i="1"/>
  <c r="X68" i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F10" i="1" s="1"/>
  <c r="D7" i="1"/>
  <c r="P6" i="1"/>
  <c r="O2" i="1"/>
  <c r="X229" i="1" l="1"/>
  <c r="U535" i="1"/>
  <c r="X92" i="1"/>
  <c r="Y88" i="1"/>
  <c r="X408" i="1"/>
  <c r="Y404" i="1"/>
  <c r="X407" i="1"/>
  <c r="W529" i="1"/>
  <c r="Y60" i="1"/>
  <c r="Y85" i="1"/>
  <c r="X104" i="1"/>
  <c r="X137" i="1"/>
  <c r="X169" i="1"/>
  <c r="Y167" i="1"/>
  <c r="Y169" i="1" s="1"/>
  <c r="Y196" i="1"/>
  <c r="X203" i="1"/>
  <c r="Y199" i="1"/>
  <c r="Y374" i="1"/>
  <c r="X482" i="1"/>
  <c r="X33" i="1"/>
  <c r="X118" i="1"/>
  <c r="X128" i="1"/>
  <c r="H535" i="1"/>
  <c r="I535" i="1"/>
  <c r="X177" i="1"/>
  <c r="X197" i="1"/>
  <c r="X218" i="1"/>
  <c r="X306" i="1"/>
  <c r="X349" i="1"/>
  <c r="X402" i="1"/>
  <c r="X423" i="1"/>
  <c r="Y441" i="1"/>
  <c r="Y442" i="1" s="1"/>
  <c r="X442" i="1"/>
  <c r="Y445" i="1"/>
  <c r="Y446" i="1" s="1"/>
  <c r="X446" i="1"/>
  <c r="Y451" i="1"/>
  <c r="Y462" i="1" s="1"/>
  <c r="Y479" i="1"/>
  <c r="Y92" i="1"/>
  <c r="Y203" i="1"/>
  <c r="H9" i="1"/>
  <c r="A10" i="1"/>
  <c r="X527" i="1"/>
  <c r="X526" i="1"/>
  <c r="X24" i="1"/>
  <c r="X34" i="1"/>
  <c r="X38" i="1"/>
  <c r="X42" i="1"/>
  <c r="X46" i="1"/>
  <c r="X52" i="1"/>
  <c r="X60" i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Y248" i="1"/>
  <c r="X248" i="1"/>
  <c r="X278" i="1"/>
  <c r="X284" i="1"/>
  <c r="X289" i="1"/>
  <c r="Y286" i="1"/>
  <c r="Y289" i="1" s="1"/>
  <c r="X318" i="1"/>
  <c r="X321" i="1"/>
  <c r="Y320" i="1"/>
  <c r="Y321" i="1" s="1"/>
  <c r="X322" i="1"/>
  <c r="X325" i="1"/>
  <c r="Y324" i="1"/>
  <c r="Y325" i="1" s="1"/>
  <c r="X326" i="1"/>
  <c r="Q535" i="1"/>
  <c r="X339" i="1"/>
  <c r="Y330" i="1"/>
  <c r="Y338" i="1" s="1"/>
  <c r="X338" i="1"/>
  <c r="X434" i="1"/>
  <c r="X439" i="1"/>
  <c r="Y436" i="1"/>
  <c r="Y438" i="1" s="1"/>
  <c r="X438" i="1"/>
  <c r="X496" i="1"/>
  <c r="Y491" i="1"/>
  <c r="Y496" i="1" s="1"/>
  <c r="V535" i="1"/>
  <c r="X497" i="1"/>
  <c r="X511" i="1"/>
  <c r="Y505" i="1"/>
  <c r="Y510" i="1" s="1"/>
  <c r="X510" i="1"/>
  <c r="F535" i="1"/>
  <c r="F9" i="1"/>
  <c r="J9" i="1"/>
  <c r="Y22" i="1"/>
  <c r="Y23" i="1" s="1"/>
  <c r="X23" i="1"/>
  <c r="W525" i="1"/>
  <c r="Y26" i="1"/>
  <c r="Y33" i="1" s="1"/>
  <c r="Y36" i="1"/>
  <c r="Y37" i="1" s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Y142" i="1"/>
  <c r="Y145" i="1" s="1"/>
  <c r="X145" i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L535" i="1"/>
  <c r="N535" i="1"/>
  <c r="X249" i="1"/>
  <c r="X259" i="1"/>
  <c r="X260" i="1"/>
  <c r="X271" i="1"/>
  <c r="Y262" i="1"/>
  <c r="Y271" i="1" s="1"/>
  <c r="X272" i="1"/>
  <c r="X277" i="1"/>
  <c r="Y274" i="1"/>
  <c r="Y277" i="1" s="1"/>
  <c r="X283" i="1"/>
  <c r="X290" i="1"/>
  <c r="O535" i="1"/>
  <c r="X302" i="1"/>
  <c r="Y293" i="1"/>
  <c r="Y301" i="1" s="1"/>
  <c r="X301" i="1"/>
  <c r="X307" i="1"/>
  <c r="X311" i="1"/>
  <c r="Y310" i="1"/>
  <c r="Y311" i="1" s="1"/>
  <c r="X312" i="1"/>
  <c r="X317" i="1"/>
  <c r="Y314" i="1"/>
  <c r="Y317" i="1" s="1"/>
  <c r="X345" i="1"/>
  <c r="X344" i="1"/>
  <c r="X350" i="1"/>
  <c r="X353" i="1"/>
  <c r="Y352" i="1"/>
  <c r="Y353" i="1" s="1"/>
  <c r="X354" i="1"/>
  <c r="R535" i="1"/>
  <c r="X362" i="1"/>
  <c r="Y357" i="1"/>
  <c r="Y362" i="1" s="1"/>
  <c r="X363" i="1"/>
  <c r="X368" i="1"/>
  <c r="Y365" i="1"/>
  <c r="Y367" i="1" s="1"/>
  <c r="X375" i="1"/>
  <c r="X378" i="1"/>
  <c r="Y377" i="1"/>
  <c r="Y378" i="1" s="1"/>
  <c r="X379" i="1"/>
  <c r="S535" i="1"/>
  <c r="X386" i="1"/>
  <c r="Y383" i="1"/>
  <c r="Y385" i="1" s="1"/>
  <c r="X385" i="1"/>
  <c r="Y415" i="1"/>
  <c r="Y417" i="1" s="1"/>
  <c r="X417" i="1"/>
  <c r="X462" i="1"/>
  <c r="X468" i="1"/>
  <c r="X477" i="1"/>
  <c r="Y470" i="1"/>
  <c r="Y476" i="1" s="1"/>
  <c r="X476" i="1"/>
  <c r="X524" i="1"/>
  <c r="B535" i="1"/>
  <c r="T535" i="1"/>
  <c r="X374" i="1"/>
  <c r="Y401" i="1"/>
  <c r="X401" i="1"/>
  <c r="Y407" i="1"/>
  <c r="X418" i="1"/>
  <c r="X424" i="1"/>
  <c r="X433" i="1"/>
  <c r="Y426" i="1"/>
  <c r="Y433" i="1" s="1"/>
  <c r="X467" i="1"/>
  <c r="Y482" i="1"/>
  <c r="X523" i="1"/>
  <c r="Y521" i="1"/>
  <c r="Y523" i="1" s="1"/>
  <c r="X463" i="1"/>
  <c r="Y530" i="1" l="1"/>
  <c r="X525" i="1"/>
  <c r="X529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<sst xmlns="http://schemas.openxmlformats.org/spreadsheetml/2006/main" count="2244" uniqueCount="736">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</sst>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0.5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idden="1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hidden="1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idden="1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hidden="1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1000</v>
      </c>
      <c r="X331" s="363">
        <f t="shared" si="17"/>
        <v>1005</v>
      </c>
      <c r="Y331" s="36">
        <f>IFERROR(IF(X331=0,"",ROUNDUP(X331/H331,0)*0.02175),"")</f>
        <v>1.4572499999999999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106.66666666666667</v>
      </c>
      <c r="X338" s="364">
        <f>IFERROR(X330/H330,"0")+IFERROR(X331/H331,"0")+IFERROR(X332/H332,"0")+IFERROR(X333/H333,"0")+IFERROR(X334/H334,"0")+IFERROR(X335/H335,"0")+IFERROR(X336/H336,"0")+IFERROR(X337/H337,"0")</f>
        <v>107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2.3272499999999998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1600</v>
      </c>
      <c r="X339" s="364">
        <f>IFERROR(SUM(X330:X337),"0")</f>
        <v>1605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400</v>
      </c>
      <c r="X341" s="363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26.666666666666668</v>
      </c>
      <c r="X344" s="364">
        <f>IFERROR(X341/H341,"0")+IFERROR(X342/H342,"0")+IFERROR(X343/H343,"0")</f>
        <v>27</v>
      </c>
      <c r="Y344" s="364">
        <f>IFERROR(IF(Y341="",0,Y341),"0")+IFERROR(IF(Y342="",0,Y342),"0")+IFERROR(IF(Y343="",0,Y343),"0")</f>
        <v>0.58724999999999994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400</v>
      </c>
      <c r="X345" s="364">
        <f>IFERROR(SUM(X341:X343),"0")</f>
        <v>405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hidden="1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hidden="1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hidden="1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hidden="1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idden="1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365"/>
      <c r="AA462" s="365"/>
    </row>
    <row r="463" spans="1:54" hidden="1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0</v>
      </c>
      <c r="X463" s="364">
        <f>IFERROR(SUM(X451:X461),"0")</f>
        <v>0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400</v>
      </c>
      <c r="X465" s="363">
        <f>IFERROR(IF(W465="",0,CEILING((W465/$H465),1)*$H465),"")</f>
        <v>401.28000000000003</v>
      </c>
      <c r="Y465" s="36">
        <f>IFERROR(IF(X465=0,"",ROUNDUP(X465/H465,0)*0.01196),"")</f>
        <v>0.90895999999999999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75.757575757575751</v>
      </c>
      <c r="X467" s="364">
        <f>IFERROR(X465/H465,"0")+IFERROR(X466/H466,"0")</f>
        <v>76</v>
      </c>
      <c r="Y467" s="364">
        <f>IFERROR(IF(Y465="",0,Y465),"0")+IFERROR(IF(Y466="",0,Y466),"0")</f>
        <v>0.90895999999999999</v>
      </c>
      <c r="Z467" s="365"/>
      <c r="AA467" s="365"/>
    </row>
    <row r="468" spans="1:54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400</v>
      </c>
      <c r="X468" s="364">
        <f>IFERROR(SUM(X465:X466),"0")</f>
        <v>401.28000000000003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2400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2411.2800000000002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2491.272727272727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2502.96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4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4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2591.272727272727</v>
      </c>
      <c r="X528" s="364">
        <f>GrossWeightTotalR+PalletQtyTotalR*25</f>
        <v>2602.96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209.09090909090909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210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3.8234599999999999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2010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401.28000000000003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600,00"/>
        <filter val="106,67"/>
        <filter val="2 400,00"/>
        <filter val="2 491,27"/>
        <filter val="2 591,27"/>
        <filter val="209,09"/>
        <filter val="26,67"/>
        <filter val="4"/>
        <filter val="400,00"/>
        <filter val="600,00"/>
        <filter val="75,76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