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4,24 ПОКОМ КИ филиалы\"/>
    </mc:Choice>
  </mc:AlternateContent>
  <xr:revisionPtr revIDLastSave="0" documentId="13_ncr:1_{F43A68D2-7713-4D0C-B044-E0F8C36A31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5" i="1" l="1"/>
  <c r="F95" i="1"/>
  <c r="E95" i="1"/>
  <c r="O95" i="1" s="1"/>
  <c r="F81" i="1"/>
  <c r="E81" i="1"/>
  <c r="O81" i="1" s="1"/>
  <c r="AB94" i="1"/>
  <c r="AB76" i="1"/>
  <c r="AB49" i="1"/>
  <c r="AB14" i="1"/>
  <c r="O7" i="1"/>
  <c r="O8" i="1"/>
  <c r="P8" i="1" s="1"/>
  <c r="O9" i="1"/>
  <c r="P9" i="1" s="1"/>
  <c r="O10" i="1"/>
  <c r="P10" i="1" s="1"/>
  <c r="O11" i="1"/>
  <c r="S11" i="1" s="1"/>
  <c r="O12" i="1"/>
  <c r="P12" i="1" s="1"/>
  <c r="O13" i="1"/>
  <c r="P13" i="1" s="1"/>
  <c r="O14" i="1"/>
  <c r="O15" i="1"/>
  <c r="O16" i="1"/>
  <c r="S16" i="1" s="1"/>
  <c r="O17" i="1"/>
  <c r="O18" i="1"/>
  <c r="O19" i="1"/>
  <c r="P19" i="1" s="1"/>
  <c r="O20" i="1"/>
  <c r="S20" i="1" s="1"/>
  <c r="O21" i="1"/>
  <c r="S21" i="1" s="1"/>
  <c r="O22" i="1"/>
  <c r="S22" i="1" s="1"/>
  <c r="O23" i="1"/>
  <c r="P23" i="1" s="1"/>
  <c r="O24" i="1"/>
  <c r="P24" i="1" s="1"/>
  <c r="O25" i="1"/>
  <c r="P25" i="1" s="1"/>
  <c r="O26" i="1"/>
  <c r="P26" i="1" s="1"/>
  <c r="O27" i="1"/>
  <c r="S27" i="1" s="1"/>
  <c r="O28" i="1"/>
  <c r="P28" i="1" s="1"/>
  <c r="O29" i="1"/>
  <c r="AB29" i="1" s="1"/>
  <c r="O30" i="1"/>
  <c r="P30" i="1" s="1"/>
  <c r="O31" i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O46" i="1"/>
  <c r="O47" i="1"/>
  <c r="P47" i="1" s="1"/>
  <c r="O48" i="1"/>
  <c r="O49" i="1"/>
  <c r="O50" i="1"/>
  <c r="O51" i="1"/>
  <c r="P51" i="1" s="1"/>
  <c r="O52" i="1"/>
  <c r="P52" i="1" s="1"/>
  <c r="O53" i="1"/>
  <c r="O54" i="1"/>
  <c r="P54" i="1" s="1"/>
  <c r="O55" i="1"/>
  <c r="P55" i="1" s="1"/>
  <c r="O56" i="1"/>
  <c r="P56" i="1" s="1"/>
  <c r="O57" i="1"/>
  <c r="O58" i="1"/>
  <c r="P58" i="1" s="1"/>
  <c r="O59" i="1"/>
  <c r="P59" i="1" s="1"/>
  <c r="O60" i="1"/>
  <c r="P60" i="1" s="1"/>
  <c r="O61" i="1"/>
  <c r="O62" i="1"/>
  <c r="P62" i="1" s="1"/>
  <c r="O63" i="1"/>
  <c r="O64" i="1"/>
  <c r="O65" i="1"/>
  <c r="S65" i="1" s="1"/>
  <c r="O66" i="1"/>
  <c r="O67" i="1"/>
  <c r="P67" i="1" s="1"/>
  <c r="O68" i="1"/>
  <c r="O69" i="1"/>
  <c r="P69" i="1" s="1"/>
  <c r="O70" i="1"/>
  <c r="O71" i="1"/>
  <c r="P71" i="1" s="1"/>
  <c r="O72" i="1"/>
  <c r="O73" i="1"/>
  <c r="P73" i="1" s="1"/>
  <c r="O74" i="1"/>
  <c r="O75" i="1"/>
  <c r="P75" i="1" s="1"/>
  <c r="O76" i="1"/>
  <c r="O77" i="1"/>
  <c r="P77" i="1" s="1"/>
  <c r="O78" i="1"/>
  <c r="P78" i="1" s="1"/>
  <c r="O79" i="1"/>
  <c r="O80" i="1"/>
  <c r="S80" i="1" s="1"/>
  <c r="O82" i="1"/>
  <c r="P82" i="1" s="1"/>
  <c r="O83" i="1"/>
  <c r="O84" i="1"/>
  <c r="P84" i="1" s="1"/>
  <c r="O85" i="1"/>
  <c r="P85" i="1" s="1"/>
  <c r="O86" i="1"/>
  <c r="P86" i="1" s="1"/>
  <c r="O87" i="1"/>
  <c r="O88" i="1"/>
  <c r="O89" i="1"/>
  <c r="T89" i="1" s="1"/>
  <c r="O90" i="1"/>
  <c r="T90" i="1" s="1"/>
  <c r="O91" i="1"/>
  <c r="T91" i="1" s="1"/>
  <c r="O92" i="1"/>
  <c r="T92" i="1" s="1"/>
  <c r="O93" i="1"/>
  <c r="P93" i="1" s="1"/>
  <c r="O94" i="1"/>
  <c r="T94" i="1" s="1"/>
  <c r="O96" i="1"/>
  <c r="T96" i="1" s="1"/>
  <c r="O97" i="1"/>
  <c r="T97" i="1" s="1"/>
  <c r="O98" i="1"/>
  <c r="T98" i="1" s="1"/>
  <c r="O99" i="1"/>
  <c r="T99" i="1" s="1"/>
  <c r="O100" i="1"/>
  <c r="T100" i="1" s="1"/>
  <c r="O101" i="1"/>
  <c r="T101" i="1" s="1"/>
  <c r="O102" i="1"/>
  <c r="T102" i="1" s="1"/>
  <c r="O103" i="1"/>
  <c r="O6" i="1"/>
  <c r="P6" i="1" s="1"/>
  <c r="AB11" i="1"/>
  <c r="AB16" i="1"/>
  <c r="AB17" i="1"/>
  <c r="AB20" i="1"/>
  <c r="AB21" i="1"/>
  <c r="AB22" i="1"/>
  <c r="AB27" i="1"/>
  <c r="AB65" i="1"/>
  <c r="AB80" i="1"/>
  <c r="AB87" i="1"/>
  <c r="AB91" i="1"/>
  <c r="AB92" i="1"/>
  <c r="AB97" i="1"/>
  <c r="AB102" i="1"/>
  <c r="P89" i="1" l="1"/>
  <c r="P95" i="1"/>
  <c r="AB95" i="1" s="1"/>
  <c r="P98" i="1"/>
  <c r="P81" i="1"/>
  <c r="P100" i="1"/>
  <c r="AB100" i="1" s="1"/>
  <c r="P7" i="1"/>
  <c r="AB7" i="1" s="1"/>
  <c r="P90" i="1"/>
  <c r="AB90" i="1" s="1"/>
  <c r="AB78" i="1"/>
  <c r="AB26" i="1"/>
  <c r="AB24" i="1"/>
  <c r="AB12" i="1"/>
  <c r="P53" i="1"/>
  <c r="AB53" i="1" s="1"/>
  <c r="P57" i="1"/>
  <c r="AB57" i="1" s="1"/>
  <c r="P61" i="1"/>
  <c r="AB61" i="1" s="1"/>
  <c r="P66" i="1"/>
  <c r="AB66" i="1" s="1"/>
  <c r="P68" i="1"/>
  <c r="AB68" i="1" s="1"/>
  <c r="P70" i="1"/>
  <c r="S70" i="1" s="1"/>
  <c r="P72" i="1"/>
  <c r="AB72" i="1" s="1"/>
  <c r="P74" i="1"/>
  <c r="AB74" i="1" s="1"/>
  <c r="P83" i="1"/>
  <c r="AB83" i="1" s="1"/>
  <c r="AB89" i="1"/>
  <c r="P96" i="1"/>
  <c r="AB96" i="1" s="1"/>
  <c r="P99" i="1"/>
  <c r="AB99" i="1" s="1"/>
  <c r="P101" i="1"/>
  <c r="AB101" i="1" s="1"/>
  <c r="AB45" i="1"/>
  <c r="AB41" i="1"/>
  <c r="AB37" i="1"/>
  <c r="AB33" i="1"/>
  <c r="T103" i="1"/>
  <c r="AB103" i="1"/>
  <c r="T95" i="1"/>
  <c r="T93" i="1"/>
  <c r="AB93" i="1"/>
  <c r="S87" i="1"/>
  <c r="AB79" i="1"/>
  <c r="AB77" i="1"/>
  <c r="AB75" i="1"/>
  <c r="AB73" i="1"/>
  <c r="AB71" i="1"/>
  <c r="AB69" i="1"/>
  <c r="AB67" i="1"/>
  <c r="S53" i="1"/>
  <c r="S49" i="1"/>
  <c r="S45" i="1"/>
  <c r="S41" i="1"/>
  <c r="S37" i="1"/>
  <c r="S33" i="1"/>
  <c r="S29" i="1"/>
  <c r="AB25" i="1"/>
  <c r="AB23" i="1"/>
  <c r="S17" i="1"/>
  <c r="AB15" i="1"/>
  <c r="AB13" i="1"/>
  <c r="S7" i="1"/>
  <c r="AB9" i="1"/>
  <c r="AB19" i="1"/>
  <c r="AB31" i="1"/>
  <c r="AB35" i="1"/>
  <c r="AB39" i="1"/>
  <c r="AB43" i="1"/>
  <c r="AB47" i="1"/>
  <c r="AB51" i="1"/>
  <c r="AB55" i="1"/>
  <c r="AB59" i="1"/>
  <c r="AB63" i="1"/>
  <c r="AB81" i="1"/>
  <c r="AB85" i="1"/>
  <c r="AB6" i="1"/>
  <c r="AB8" i="1"/>
  <c r="AB10" i="1"/>
  <c r="AB18" i="1"/>
  <c r="AB28" i="1"/>
  <c r="AB30" i="1"/>
  <c r="AB32" i="1"/>
  <c r="AB34" i="1"/>
  <c r="AB36" i="1"/>
  <c r="AB38" i="1"/>
  <c r="AB40" i="1"/>
  <c r="AB42" i="1"/>
  <c r="AB44" i="1"/>
  <c r="AB46" i="1"/>
  <c r="AB48" i="1"/>
  <c r="AB50" i="1"/>
  <c r="AB52" i="1"/>
  <c r="AB54" i="1"/>
  <c r="AB56" i="1"/>
  <c r="AB58" i="1"/>
  <c r="AB60" i="1"/>
  <c r="AB62" i="1"/>
  <c r="AB64" i="1"/>
  <c r="AB82" i="1"/>
  <c r="AB84" i="1"/>
  <c r="AB86" i="1"/>
  <c r="AB88" i="1"/>
  <c r="AB98" i="1"/>
  <c r="S78" i="1"/>
  <c r="S76" i="1"/>
  <c r="S26" i="1"/>
  <c r="S24" i="1"/>
  <c r="S14" i="1"/>
  <c r="S12" i="1"/>
  <c r="T14" i="1"/>
  <c r="T18" i="1"/>
  <c r="T10" i="1"/>
  <c r="S102" i="1"/>
  <c r="S91" i="1"/>
  <c r="T87" i="1"/>
  <c r="T83" i="1"/>
  <c r="T79" i="1"/>
  <c r="T75" i="1"/>
  <c r="T71" i="1"/>
  <c r="T68" i="1"/>
  <c r="T64" i="1"/>
  <c r="T60" i="1"/>
  <c r="T56" i="1"/>
  <c r="T52" i="1"/>
  <c r="T48" i="1"/>
  <c r="T44" i="1"/>
  <c r="T40" i="1"/>
  <c r="T37" i="1"/>
  <c r="T33" i="1"/>
  <c r="T29" i="1"/>
  <c r="T25" i="1"/>
  <c r="T21" i="1"/>
  <c r="T6" i="1"/>
  <c r="S97" i="1"/>
  <c r="T85" i="1"/>
  <c r="T81" i="1"/>
  <c r="T77" i="1"/>
  <c r="T73" i="1"/>
  <c r="T69" i="1"/>
  <c r="T66" i="1"/>
  <c r="T62" i="1"/>
  <c r="T58" i="1"/>
  <c r="T54" i="1"/>
  <c r="T50" i="1"/>
  <c r="T46" i="1"/>
  <c r="T42" i="1"/>
  <c r="T35" i="1"/>
  <c r="T31" i="1"/>
  <c r="T27" i="1"/>
  <c r="T23" i="1"/>
  <c r="T20" i="1"/>
  <c r="T16" i="1"/>
  <c r="T12" i="1"/>
  <c r="T8" i="1"/>
  <c r="S94" i="1"/>
  <c r="S92" i="1"/>
  <c r="T88" i="1"/>
  <c r="T86" i="1"/>
  <c r="T84" i="1"/>
  <c r="T82" i="1"/>
  <c r="T80" i="1"/>
  <c r="T78" i="1"/>
  <c r="T76" i="1"/>
  <c r="T74" i="1"/>
  <c r="T72" i="1"/>
  <c r="T70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8" i="1"/>
  <c r="T36" i="1"/>
  <c r="T34" i="1"/>
  <c r="T32" i="1"/>
  <c r="T30" i="1"/>
  <c r="T28" i="1"/>
  <c r="T26" i="1"/>
  <c r="T24" i="1"/>
  <c r="T22" i="1"/>
  <c r="T19" i="1"/>
  <c r="T17" i="1"/>
  <c r="T15" i="1"/>
  <c r="T13" i="1"/>
  <c r="T11" i="1"/>
  <c r="T9" i="1"/>
  <c r="T7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74" i="1" l="1"/>
  <c r="S89" i="1"/>
  <c r="S66" i="1"/>
  <c r="S61" i="1"/>
  <c r="S83" i="1"/>
  <c r="AB70" i="1"/>
  <c r="S57" i="1"/>
  <c r="S68" i="1"/>
  <c r="S72" i="1"/>
  <c r="S101" i="1"/>
  <c r="S90" i="1"/>
  <c r="P5" i="1"/>
  <c r="S96" i="1"/>
  <c r="AB5" i="1"/>
  <c r="S85" i="1"/>
  <c r="S98" i="1"/>
  <c r="S99" i="1"/>
  <c r="S6" i="1"/>
  <c r="S8" i="1"/>
  <c r="S18" i="1"/>
  <c r="S30" i="1"/>
  <c r="S34" i="1"/>
  <c r="S38" i="1"/>
  <c r="S42" i="1"/>
  <c r="S46" i="1"/>
  <c r="S50" i="1"/>
  <c r="S54" i="1"/>
  <c r="S58" i="1"/>
  <c r="S62" i="1"/>
  <c r="S82" i="1"/>
  <c r="S86" i="1"/>
  <c r="S81" i="1"/>
  <c r="S100" i="1"/>
  <c r="S103" i="1"/>
  <c r="S93" i="1"/>
  <c r="S95" i="1"/>
  <c r="S10" i="1"/>
  <c r="S28" i="1"/>
  <c r="S32" i="1"/>
  <c r="S36" i="1"/>
  <c r="S40" i="1"/>
  <c r="S44" i="1"/>
  <c r="S48" i="1"/>
  <c r="S52" i="1"/>
  <c r="S56" i="1"/>
  <c r="S60" i="1"/>
  <c r="S64" i="1"/>
  <c r="S84" i="1"/>
  <c r="S88" i="1"/>
  <c r="S9" i="1"/>
  <c r="S13" i="1"/>
  <c r="S15" i="1"/>
  <c r="S19" i="1"/>
  <c r="S23" i="1"/>
  <c r="S25" i="1"/>
  <c r="S31" i="1"/>
  <c r="S35" i="1"/>
  <c r="S39" i="1"/>
  <c r="S43" i="1"/>
  <c r="S47" i="1"/>
  <c r="S51" i="1"/>
  <c r="S55" i="1"/>
  <c r="S59" i="1"/>
  <c r="S63" i="1"/>
  <c r="S67" i="1"/>
  <c r="S69" i="1"/>
  <c r="S71" i="1"/>
  <c r="S73" i="1"/>
  <c r="S75" i="1"/>
  <c r="S77" i="1"/>
  <c r="S79" i="1"/>
  <c r="K5" i="1"/>
</calcChain>
</file>

<file path=xl/sharedStrings.xml><?xml version="1.0" encoding="utf-8"?>
<sst xmlns="http://schemas.openxmlformats.org/spreadsheetml/2006/main" count="358" uniqueCount="147">
  <si>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</si>
  <si>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</si>
  <si>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</si>
  <si>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</si>
  <si>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</si>
  <si>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</si>
  <si>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</si>
  <si>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</si>
  <si>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</si>
  <si>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</si>
  <si>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</si>
  <si>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</si>
  <si>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</si>
  <si>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</si>
  <si>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</si>
  <si>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</si>
  <si>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</si>
  <si>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</si>
  <si>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</si>
  <si>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</si>
  <si>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</si>
  <si>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</si>
  <si>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</si>
  <si>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22,04,</t>
  </si>
  <si>
    <t>24,04,</t>
  </si>
  <si>
    <t>18,04,</t>
  </si>
  <si>
    <t>17,04,</t>
  </si>
  <si>
    <t>11,04,</t>
  </si>
  <si>
    <t>10,04,</t>
  </si>
  <si>
    <t>04,04,</t>
  </si>
  <si>
    <t>03,04,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</si>
  <si>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</si>
  <si>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</si>
  <si>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</si>
  <si>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</si>
  <si>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</si>
  <si>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</si>
  <si>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</si>
  <si>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</si>
  <si>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</si>
  <si>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</si>
  <si>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</si>
  <si>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</si>
  <si>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</si>
  <si>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</si>
  <si>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</si>
  <si>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</si>
  <si>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</si>
  <si>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</si>
  <si>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</si>
  <si>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</si>
  <si>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094  Сосиски Баварские,  0.35кг, ТМ Колбасный стандарт ПОКОМ</t>
  </si>
  <si>
    <t>то же что и 451 (задвоенное СКЮ)</t>
  </si>
  <si>
    <t>100  Сосиски Баварушки, 0.6кг, БАВАРУШКА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</si>
  <si>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</si>
  <si>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</si>
  <si>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</si>
  <si>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</si>
  <si>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</si>
  <si>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</si>
  <si>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</si>
  <si>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</si>
  <si>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</si>
  <si>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</si>
  <si>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</si>
  <si>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</si>
  <si>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</si>
  <si>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</si>
  <si>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</si>
  <si>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</si>
  <si>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</si>
  <si>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</si>
  <si>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</si>
  <si>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</si>
  <si>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</si>
  <si>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</si>
  <si>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21,03,24 Лыгин подтвердил ввод для Луганска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</si>
  <si>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</si>
  <si>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</si>
  <si>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</si>
  <si>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</si>
  <si>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</si>
  <si>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</si>
  <si>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</si>
  <si>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</si>
  <si>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</si>
  <si>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18,04,24 филиала обнулил заказ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</si>
  <si>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</si>
  <si>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</si>
  <si>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</si>
  <si>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</si>
  <si>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</si>
  <si>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</si>
  <si>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</si>
  <si>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</si>
  <si>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</si>
  <si>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</si>
  <si>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</si>
  <si>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</si>
  <si>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</si>
  <si>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</si>
  <si>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</si>
  <si>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нет потребности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</si>
  <si>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</si>
  <si>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</si>
  <si>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</si>
  <si>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</si>
  <si>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</si>
  <si>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</si>
  <si>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</si>
  <si>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</si>
  <si>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</si>
  <si>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</si>
  <si>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</si>
  <si>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</si>
  <si>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</si>
  <si>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</si>
  <si>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</si>
  <si>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</si>
  <si>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не правильно поставлен приход / то же что и 381 (задвоенное СКЮ)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</si>
  <si>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</si>
  <si>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</si>
  <si>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</si>
  <si>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</si>
  <si>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</si>
  <si>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</si>
  <si>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</si>
  <si>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</si>
  <si>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</si>
  <si>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</si>
  <si>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</si>
  <si>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</si>
  <si>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408 Вареные колбасы Сливушка Вязанка Фикс.вес 0,375 П/а Вязанка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</si>
  <si>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</si>
  <si>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</si>
  <si>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</si>
  <si>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</si>
  <si>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</si>
  <si>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</si>
  <si>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</si>
  <si>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</si>
  <si>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</si>
  <si>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</si>
  <si>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</si>
  <si>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</si>
  <si>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r>
      <t xml:space="preserve">то же что 054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</si>
  <si>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t>то же что и 094, 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</si>
</sst>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7" fillId="6" borderId="1" xfId="1" applyNumberFormat="1" applyFont="1" applyFill="1"/>
    <xf numFmtId="164" fontId="7" fillId="0" borderId="1" xfId="1" applyNumberFormat="1" applyFont="1"/>
    <xf numFmtId="164" fontId="7" fillId="5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5.85546875" style="8" customWidth="1"/>
    <col min="8" max="8" width="5.85546875" customWidth="1"/>
    <col min="9" max="9" width="12.7109375" customWidth="1"/>
    <col min="10" max="11" width="6.85546875" customWidth="1"/>
    <col min="12" max="13" width="1" customWidth="1"/>
    <col min="14" max="17" width="6.85546875" customWidth="1"/>
    <col min="18" max="18" width="21.7109375" customWidth="1"/>
    <col min="19" max="20" width="4.5703125" customWidth="1"/>
    <col min="21" max="26" width="6.42578125" customWidth="1"/>
    <col min="27" max="27" width="51.5703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47493.129000000001</v>
      </c>
      <c r="F5" s="4">
        <f>SUM(F6:F496)</f>
        <v>49278.855999999992</v>
      </c>
      <c r="G5" s="6"/>
      <c r="H5" s="1"/>
      <c r="I5" s="1"/>
      <c r="J5" s="4">
        <f>SUM(J6:J496)</f>
        <v>46874.299999999988</v>
      </c>
      <c r="K5" s="4">
        <f>SUM(K6:K496)</f>
        <v>618.82900000000063</v>
      </c>
      <c r="L5" s="4">
        <f>SUM(L6:L496)</f>
        <v>0</v>
      </c>
      <c r="M5" s="4">
        <f>SUM(M6:M496)</f>
        <v>0</v>
      </c>
      <c r="N5" s="4">
        <f>SUM(N6:N496)</f>
        <v>21801.72700000001</v>
      </c>
      <c r="O5" s="4">
        <f>SUM(O6:O496)</f>
        <v>9498.625799999998</v>
      </c>
      <c r="P5" s="4">
        <f>SUM(P6:P496)</f>
        <v>28881.197400000005</v>
      </c>
      <c r="Q5" s="4">
        <f>SUM(Q6:Q496)</f>
        <v>0</v>
      </c>
      <c r="R5" s="1"/>
      <c r="S5" s="1"/>
      <c r="T5" s="1"/>
      <c r="U5" s="4">
        <f>SUM(U6:U496)</f>
        <v>9149.4883999999947</v>
      </c>
      <c r="V5" s="4">
        <f>SUM(V6:V496)</f>
        <v>8677.5</v>
      </c>
      <c r="W5" s="4">
        <f>SUM(W6:W496)</f>
        <v>8228.8675999999996</v>
      </c>
      <c r="X5" s="4">
        <f>SUM(X6:X496)</f>
        <v>7942.3805999999995</v>
      </c>
      <c r="Y5" s="4">
        <f>SUM(Y6:Y496)</f>
        <v>7101.6045999999978</v>
      </c>
      <c r="Z5" s="4">
        <f>SUM(Z6:Z496)</f>
        <v>7490.654199999999</v>
      </c>
      <c r="AA5" s="1"/>
      <c r="AB5" s="4">
        <f>SUM(AB6:AB496)</f>
        <v>23470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1012.162</v>
      </c>
      <c r="D6" s="1">
        <v>1145.479</v>
      </c>
      <c r="E6" s="1">
        <v>972.423</v>
      </c>
      <c r="F6" s="1">
        <v>944.73599999999999</v>
      </c>
      <c r="G6" s="6">
        <v>1</v>
      </c>
      <c r="H6" s="1">
        <v>50</v>
      </c>
      <c r="I6" s="1" t="s">
        <v>33</v>
      </c>
      <c r="J6" s="1">
        <v>908.14499999999998</v>
      </c>
      <c r="K6" s="1">
        <f t="shared" ref="K6:K36" si="0">E6-J6</f>
        <v>64.27800000000002</v>
      </c>
      <c r="L6" s="1"/>
      <c r="M6" s="1"/>
      <c r="N6" s="1">
        <v>529.79919999999993</v>
      </c>
      <c r="O6" s="1">
        <f>E6/5</f>
        <v>194.4846</v>
      </c>
      <c r="P6" s="5">
        <f>10.5*O6-N6-F6</f>
        <v>567.55309999999997</v>
      </c>
      <c r="Q6" s="5"/>
      <c r="R6" s="1"/>
      <c r="S6" s="1">
        <f>(F6+N6+P6)/O6</f>
        <v>10.5</v>
      </c>
      <c r="T6" s="1">
        <f>(F6+N6)/O6</f>
        <v>7.5817581443466464</v>
      </c>
      <c r="U6" s="1">
        <v>178.17179999999999</v>
      </c>
      <c r="V6" s="1">
        <v>173.30439999999999</v>
      </c>
      <c r="W6" s="1">
        <v>158.3304</v>
      </c>
      <c r="X6" s="1">
        <v>146.69059999999999</v>
      </c>
      <c r="Y6" s="1">
        <v>120.39100000000001</v>
      </c>
      <c r="Z6" s="1">
        <v>117.9872</v>
      </c>
      <c r="AA6" s="1"/>
      <c r="AB6" s="1">
        <f>ROUND(P6*G6,0)</f>
        <v>568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32</v>
      </c>
      <c r="C7" s="1">
        <v>41.573</v>
      </c>
      <c r="D7" s="1">
        <v>74.156000000000006</v>
      </c>
      <c r="E7" s="1">
        <v>55.954000000000001</v>
      </c>
      <c r="F7" s="1">
        <v>41.12</v>
      </c>
      <c r="G7" s="6">
        <v>1</v>
      </c>
      <c r="H7" s="1">
        <v>30</v>
      </c>
      <c r="I7" s="1" t="s">
        <v>35</v>
      </c>
      <c r="J7" s="1">
        <v>86.85</v>
      </c>
      <c r="K7" s="1">
        <f t="shared" si="0"/>
        <v>-30.895999999999994</v>
      </c>
      <c r="L7" s="1"/>
      <c r="M7" s="1"/>
      <c r="N7" s="1">
        <v>32.941799999999994</v>
      </c>
      <c r="O7" s="1">
        <f t="shared" ref="O7:O68" si="1">E7/5</f>
        <v>11.190799999999999</v>
      </c>
      <c r="P7" s="5">
        <f t="shared" ref="P7:P10" si="2">10.5*O7-N7-F7</f>
        <v>43.441600000000001</v>
      </c>
      <c r="Q7" s="5"/>
      <c r="R7" s="1"/>
      <c r="S7" s="1">
        <f t="shared" ref="S7:S68" si="3">(F7+N7+P7)/O7</f>
        <v>10.5</v>
      </c>
      <c r="T7" s="1">
        <f t="shared" ref="T7:T68" si="4">(F7+N7)/O7</f>
        <v>6.6180970082567816</v>
      </c>
      <c r="U7" s="1">
        <v>10.547800000000001</v>
      </c>
      <c r="V7" s="1">
        <v>9.8425999999999991</v>
      </c>
      <c r="W7" s="1">
        <v>8.3048000000000002</v>
      </c>
      <c r="X7" s="1">
        <v>7.5792000000000002</v>
      </c>
      <c r="Y7" s="1">
        <v>6.0477999999999996</v>
      </c>
      <c r="Z7" s="1">
        <v>4.4101999999999997</v>
      </c>
      <c r="AA7" s="1"/>
      <c r="AB7" s="1">
        <f>ROUND(P7*G7,0)</f>
        <v>43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32</v>
      </c>
      <c r="C8" s="1">
        <v>406.17599999999999</v>
      </c>
      <c r="D8" s="1">
        <v>550.16800000000001</v>
      </c>
      <c r="E8" s="1">
        <v>496.34500000000003</v>
      </c>
      <c r="F8" s="1">
        <v>414.94400000000002</v>
      </c>
      <c r="G8" s="6">
        <v>1</v>
      </c>
      <c r="H8" s="1">
        <v>45</v>
      </c>
      <c r="I8" s="1" t="s">
        <v>33</v>
      </c>
      <c r="J8" s="1">
        <v>464.39</v>
      </c>
      <c r="K8" s="1">
        <f t="shared" si="0"/>
        <v>31.955000000000041</v>
      </c>
      <c r="L8" s="1"/>
      <c r="M8" s="1"/>
      <c r="N8" s="1">
        <v>330.44060000000002</v>
      </c>
      <c r="O8" s="1">
        <f t="shared" si="1"/>
        <v>99.269000000000005</v>
      </c>
      <c r="P8" s="5">
        <f t="shared" si="2"/>
        <v>296.93990000000014</v>
      </c>
      <c r="Q8" s="5"/>
      <c r="R8" s="1"/>
      <c r="S8" s="1">
        <f t="shared" si="3"/>
        <v>10.500000000000002</v>
      </c>
      <c r="T8" s="1">
        <f t="shared" si="4"/>
        <v>7.5087348517664134</v>
      </c>
      <c r="U8" s="1">
        <v>93.884199999999993</v>
      </c>
      <c r="V8" s="1">
        <v>82.612799999999993</v>
      </c>
      <c r="W8" s="1">
        <v>74.423599999999993</v>
      </c>
      <c r="X8" s="1">
        <v>73.852000000000004</v>
      </c>
      <c r="Y8" s="1">
        <v>58.495399999999997</v>
      </c>
      <c r="Z8" s="1">
        <v>63.941400000000002</v>
      </c>
      <c r="AA8" s="1"/>
      <c r="AB8" s="1">
        <f>ROUND(P8*G8,0)</f>
        <v>297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32</v>
      </c>
      <c r="C9" s="1">
        <v>758.81299999999999</v>
      </c>
      <c r="D9" s="1">
        <v>497.15800000000002</v>
      </c>
      <c r="E9" s="1">
        <v>527.57100000000003</v>
      </c>
      <c r="F9" s="1">
        <v>608.59400000000005</v>
      </c>
      <c r="G9" s="6">
        <v>1</v>
      </c>
      <c r="H9" s="1">
        <v>45</v>
      </c>
      <c r="I9" s="1" t="s">
        <v>33</v>
      </c>
      <c r="J9" s="1">
        <v>477</v>
      </c>
      <c r="K9" s="1">
        <f t="shared" si="0"/>
        <v>50.571000000000026</v>
      </c>
      <c r="L9" s="1"/>
      <c r="M9" s="1"/>
      <c r="N9" s="1">
        <v>251.08500000000029</v>
      </c>
      <c r="O9" s="1">
        <f t="shared" si="1"/>
        <v>105.5142</v>
      </c>
      <c r="P9" s="5">
        <f t="shared" si="2"/>
        <v>248.22009999999977</v>
      </c>
      <c r="Q9" s="5"/>
      <c r="R9" s="1"/>
      <c r="S9" s="1">
        <f t="shared" si="3"/>
        <v>10.5</v>
      </c>
      <c r="T9" s="1">
        <f t="shared" si="4"/>
        <v>8.1475194807902653</v>
      </c>
      <c r="U9" s="1">
        <v>107.37479999999999</v>
      </c>
      <c r="V9" s="1">
        <v>102.8566</v>
      </c>
      <c r="W9" s="1">
        <v>110.6104</v>
      </c>
      <c r="X9" s="1">
        <v>109.515</v>
      </c>
      <c r="Y9" s="1">
        <v>75.605800000000002</v>
      </c>
      <c r="Z9" s="1">
        <v>83.432400000000001</v>
      </c>
      <c r="AA9" s="1"/>
      <c r="AB9" s="1">
        <f>ROUND(P9*G9,0)</f>
        <v>248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32</v>
      </c>
      <c r="C10" s="1">
        <v>358.08699999999999</v>
      </c>
      <c r="D10" s="1">
        <v>287.89699999999999</v>
      </c>
      <c r="E10" s="1">
        <v>306.13</v>
      </c>
      <c r="F10" s="1">
        <v>268.27</v>
      </c>
      <c r="G10" s="6">
        <v>1</v>
      </c>
      <c r="H10" s="1">
        <v>40</v>
      </c>
      <c r="I10" s="1" t="s">
        <v>33</v>
      </c>
      <c r="J10" s="1">
        <v>309.89999999999998</v>
      </c>
      <c r="K10" s="1">
        <f t="shared" si="0"/>
        <v>-3.7699999999999818</v>
      </c>
      <c r="L10" s="1"/>
      <c r="M10" s="1"/>
      <c r="N10" s="1">
        <v>231.52019999999999</v>
      </c>
      <c r="O10" s="1">
        <f t="shared" si="1"/>
        <v>61.225999999999999</v>
      </c>
      <c r="P10" s="5">
        <f t="shared" si="2"/>
        <v>143.08280000000008</v>
      </c>
      <c r="Q10" s="5"/>
      <c r="R10" s="1"/>
      <c r="S10" s="1">
        <f t="shared" si="3"/>
        <v>10.500000000000002</v>
      </c>
      <c r="T10" s="1">
        <f t="shared" si="4"/>
        <v>8.1630385783817321</v>
      </c>
      <c r="U10" s="1">
        <v>60.256799999999998</v>
      </c>
      <c r="V10" s="1">
        <v>52.641399999999997</v>
      </c>
      <c r="W10" s="1">
        <v>54.210999999999999</v>
      </c>
      <c r="X10" s="1">
        <v>51.897799999999997</v>
      </c>
      <c r="Y10" s="1">
        <v>33.7438</v>
      </c>
      <c r="Z10" s="1">
        <v>49.324800000000003</v>
      </c>
      <c r="AA10" s="1"/>
      <c r="AB10" s="1">
        <f>ROUND(P10*G10,0)</f>
        <v>143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0" t="s">
        <v>39</v>
      </c>
      <c r="B11" s="10" t="s">
        <v>40</v>
      </c>
      <c r="C11" s="10">
        <v>15</v>
      </c>
      <c r="D11" s="10"/>
      <c r="E11" s="10"/>
      <c r="F11" s="10">
        <v>15</v>
      </c>
      <c r="G11" s="11">
        <v>0</v>
      </c>
      <c r="H11" s="10">
        <v>31</v>
      </c>
      <c r="I11" s="10" t="s">
        <v>41</v>
      </c>
      <c r="J11" s="10">
        <v>25</v>
      </c>
      <c r="K11" s="10">
        <f t="shared" si="0"/>
        <v>-25</v>
      </c>
      <c r="L11" s="10"/>
      <c r="M11" s="10"/>
      <c r="N11" s="10"/>
      <c r="O11" s="10">
        <f t="shared" si="1"/>
        <v>0</v>
      </c>
      <c r="P11" s="12"/>
      <c r="Q11" s="12"/>
      <c r="R11" s="10"/>
      <c r="S11" s="10" t="e">
        <f t="shared" si="3"/>
        <v>#DIV/0!</v>
      </c>
      <c r="T11" s="10" t="e">
        <f t="shared" si="4"/>
        <v>#DIV/0!</v>
      </c>
      <c r="U11" s="10">
        <v>0</v>
      </c>
      <c r="V11" s="10">
        <v>0.2</v>
      </c>
      <c r="W11" s="10">
        <v>0.2</v>
      </c>
      <c r="X11" s="10">
        <v>0</v>
      </c>
      <c r="Y11" s="10">
        <v>-0.2</v>
      </c>
      <c r="Z11" s="10">
        <v>-0.8</v>
      </c>
      <c r="AA11" s="15" t="s">
        <v>42</v>
      </c>
      <c r="AB11" s="10">
        <f>ROUND(P11*G11,0)</f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40</v>
      </c>
      <c r="C12" s="1">
        <v>275</v>
      </c>
      <c r="D12" s="1">
        <v>336</v>
      </c>
      <c r="E12" s="1">
        <v>239</v>
      </c>
      <c r="F12" s="1">
        <v>308</v>
      </c>
      <c r="G12" s="6">
        <v>0.45</v>
      </c>
      <c r="H12" s="1">
        <v>45</v>
      </c>
      <c r="I12" s="1" t="s">
        <v>33</v>
      </c>
      <c r="J12" s="1">
        <v>244</v>
      </c>
      <c r="K12" s="1">
        <f t="shared" si="0"/>
        <v>-5</v>
      </c>
      <c r="L12" s="1"/>
      <c r="M12" s="1"/>
      <c r="N12" s="1">
        <v>137</v>
      </c>
      <c r="O12" s="1">
        <f t="shared" si="1"/>
        <v>47.8</v>
      </c>
      <c r="P12" s="5">
        <f t="shared" ref="P12:P13" si="5">10.5*O12-N12-F12</f>
        <v>56.899999999999977</v>
      </c>
      <c r="Q12" s="5"/>
      <c r="R12" s="1"/>
      <c r="S12" s="1">
        <f t="shared" si="3"/>
        <v>10.5</v>
      </c>
      <c r="T12" s="1">
        <f t="shared" si="4"/>
        <v>9.3096234309623433</v>
      </c>
      <c r="U12" s="1">
        <v>52</v>
      </c>
      <c r="V12" s="1">
        <v>50</v>
      </c>
      <c r="W12" s="1">
        <v>42.4</v>
      </c>
      <c r="X12" s="1">
        <v>43.8</v>
      </c>
      <c r="Y12" s="1">
        <v>41.8</v>
      </c>
      <c r="Z12" s="1">
        <v>37.4</v>
      </c>
      <c r="AA12" s="1"/>
      <c r="AB12" s="1">
        <f>ROUND(P12*G12,0)</f>
        <v>26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40</v>
      </c>
      <c r="C13" s="1">
        <v>415</v>
      </c>
      <c r="D13" s="1">
        <v>294</v>
      </c>
      <c r="E13" s="1">
        <v>314</v>
      </c>
      <c r="F13" s="1">
        <v>350</v>
      </c>
      <c r="G13" s="6">
        <v>0.45</v>
      </c>
      <c r="H13" s="1">
        <v>45</v>
      </c>
      <c r="I13" s="1" t="s">
        <v>33</v>
      </c>
      <c r="J13" s="1">
        <v>317</v>
      </c>
      <c r="K13" s="1">
        <f t="shared" si="0"/>
        <v>-3</v>
      </c>
      <c r="L13" s="1"/>
      <c r="M13" s="1"/>
      <c r="N13" s="1">
        <v>134.1999999999999</v>
      </c>
      <c r="O13" s="1">
        <f t="shared" si="1"/>
        <v>62.8</v>
      </c>
      <c r="P13" s="5">
        <f t="shared" si="5"/>
        <v>175.20000000000005</v>
      </c>
      <c r="Q13" s="5"/>
      <c r="R13" s="1"/>
      <c r="S13" s="1">
        <f t="shared" si="3"/>
        <v>10.5</v>
      </c>
      <c r="T13" s="1">
        <f t="shared" si="4"/>
        <v>7.7101910828025471</v>
      </c>
      <c r="U13" s="1">
        <v>60.8</v>
      </c>
      <c r="V13" s="1">
        <v>60.4</v>
      </c>
      <c r="W13" s="1">
        <v>62.6</v>
      </c>
      <c r="X13" s="1">
        <v>63.4</v>
      </c>
      <c r="Y13" s="1">
        <v>57.8</v>
      </c>
      <c r="Z13" s="1">
        <v>57</v>
      </c>
      <c r="AA13" s="1"/>
      <c r="AB13" s="1">
        <f>ROUND(P13*G13,0)</f>
        <v>79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40</v>
      </c>
      <c r="C14" s="1">
        <v>100</v>
      </c>
      <c r="D14" s="1">
        <v>165</v>
      </c>
      <c r="E14" s="1">
        <v>54</v>
      </c>
      <c r="F14" s="1">
        <v>206</v>
      </c>
      <c r="G14" s="6">
        <v>0.17</v>
      </c>
      <c r="H14" s="1">
        <v>180</v>
      </c>
      <c r="I14" s="1" t="s">
        <v>33</v>
      </c>
      <c r="J14" s="1">
        <v>83</v>
      </c>
      <c r="K14" s="1">
        <f t="shared" si="0"/>
        <v>-29</v>
      </c>
      <c r="L14" s="1"/>
      <c r="M14" s="1"/>
      <c r="N14" s="1">
        <v>0</v>
      </c>
      <c r="O14" s="1">
        <f t="shared" si="1"/>
        <v>10.8</v>
      </c>
      <c r="P14" s="5"/>
      <c r="Q14" s="5"/>
      <c r="R14" s="1"/>
      <c r="S14" s="1">
        <f t="shared" si="3"/>
        <v>19.074074074074073</v>
      </c>
      <c r="T14" s="1">
        <f t="shared" si="4"/>
        <v>19.074074074074073</v>
      </c>
      <c r="U14" s="1">
        <v>13.2</v>
      </c>
      <c r="V14" s="1">
        <v>20.399999999999999</v>
      </c>
      <c r="W14" s="1">
        <v>22.6</v>
      </c>
      <c r="X14" s="1">
        <v>16.8</v>
      </c>
      <c r="Y14" s="1">
        <v>13.8</v>
      </c>
      <c r="Z14" s="1">
        <v>18</v>
      </c>
      <c r="AA14" s="1"/>
      <c r="AB14" s="1">
        <f>ROUND(P14*G14,0)</f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40</v>
      </c>
      <c r="C15" s="1">
        <v>113</v>
      </c>
      <c r="D15" s="1"/>
      <c r="E15" s="1"/>
      <c r="F15" s="1">
        <v>113</v>
      </c>
      <c r="G15" s="6">
        <v>0.45</v>
      </c>
      <c r="H15" s="1">
        <v>50</v>
      </c>
      <c r="I15" s="1" t="s">
        <v>33</v>
      </c>
      <c r="J15" s="1">
        <v>2</v>
      </c>
      <c r="K15" s="1">
        <f t="shared" si="0"/>
        <v>-2</v>
      </c>
      <c r="L15" s="1"/>
      <c r="M15" s="1"/>
      <c r="N15" s="1">
        <v>0</v>
      </c>
      <c r="O15" s="1">
        <f t="shared" si="1"/>
        <v>0</v>
      </c>
      <c r="P15" s="5"/>
      <c r="Q15" s="5"/>
      <c r="R15" s="1"/>
      <c r="S15" s="1" t="e">
        <f t="shared" si="3"/>
        <v>#DIV/0!</v>
      </c>
      <c r="T15" s="1" t="e">
        <f t="shared" si="4"/>
        <v>#DIV/0!</v>
      </c>
      <c r="U15" s="1">
        <v>0</v>
      </c>
      <c r="V15" s="1">
        <v>0</v>
      </c>
      <c r="W15" s="1">
        <v>0.2</v>
      </c>
      <c r="X15" s="1">
        <v>-1</v>
      </c>
      <c r="Y15" s="1">
        <v>0.8</v>
      </c>
      <c r="Z15" s="1">
        <v>2.2000000000000002</v>
      </c>
      <c r="AA15" s="21" t="s">
        <v>145</v>
      </c>
      <c r="AB15" s="1">
        <f>ROUND(P15*G15,0)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0" t="s">
        <v>47</v>
      </c>
      <c r="B16" s="10" t="s">
        <v>40</v>
      </c>
      <c r="C16" s="10">
        <v>1</v>
      </c>
      <c r="D16" s="10"/>
      <c r="E16" s="10"/>
      <c r="F16" s="10">
        <v>1</v>
      </c>
      <c r="G16" s="11">
        <v>0</v>
      </c>
      <c r="H16" s="10">
        <v>55</v>
      </c>
      <c r="I16" s="10" t="s">
        <v>41</v>
      </c>
      <c r="J16" s="10">
        <v>35</v>
      </c>
      <c r="K16" s="10">
        <f t="shared" si="0"/>
        <v>-35</v>
      </c>
      <c r="L16" s="10"/>
      <c r="M16" s="10"/>
      <c r="N16" s="10"/>
      <c r="O16" s="10">
        <f t="shared" si="1"/>
        <v>0</v>
      </c>
      <c r="P16" s="12"/>
      <c r="Q16" s="12"/>
      <c r="R16" s="10"/>
      <c r="S16" s="10" t="e">
        <f t="shared" si="3"/>
        <v>#DIV/0!</v>
      </c>
      <c r="T16" s="10" t="e">
        <f t="shared" si="4"/>
        <v>#DIV/0!</v>
      </c>
      <c r="U16" s="10">
        <v>0</v>
      </c>
      <c r="V16" s="10">
        <v>0</v>
      </c>
      <c r="W16" s="10">
        <v>3.2</v>
      </c>
      <c r="X16" s="10">
        <v>4</v>
      </c>
      <c r="Y16" s="10">
        <v>5.6</v>
      </c>
      <c r="Z16" s="10">
        <v>4.8</v>
      </c>
      <c r="AA16" s="15" t="s">
        <v>42</v>
      </c>
      <c r="AB16" s="10">
        <f>ROUND(P16*G16,0)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40</v>
      </c>
      <c r="C17" s="1">
        <v>171</v>
      </c>
      <c r="D17" s="1">
        <v>180</v>
      </c>
      <c r="E17" s="1">
        <v>140</v>
      </c>
      <c r="F17" s="1">
        <v>184</v>
      </c>
      <c r="G17" s="6">
        <v>0.3</v>
      </c>
      <c r="H17" s="1">
        <v>40</v>
      </c>
      <c r="I17" s="1" t="s">
        <v>33</v>
      </c>
      <c r="J17" s="1">
        <v>143</v>
      </c>
      <c r="K17" s="1">
        <f t="shared" si="0"/>
        <v>-3</v>
      </c>
      <c r="L17" s="1"/>
      <c r="M17" s="1"/>
      <c r="N17" s="1">
        <v>126.4</v>
      </c>
      <c r="O17" s="1">
        <f t="shared" si="1"/>
        <v>28</v>
      </c>
      <c r="P17" s="5"/>
      <c r="Q17" s="5"/>
      <c r="R17" s="1"/>
      <c r="S17" s="1">
        <f t="shared" si="3"/>
        <v>11.085714285714285</v>
      </c>
      <c r="T17" s="1">
        <f t="shared" si="4"/>
        <v>11.085714285714285</v>
      </c>
      <c r="U17" s="1">
        <v>30.6</v>
      </c>
      <c r="V17" s="1">
        <v>29.8</v>
      </c>
      <c r="W17" s="1">
        <v>27.4</v>
      </c>
      <c r="X17" s="1">
        <v>27.8</v>
      </c>
      <c r="Y17" s="1">
        <v>28</v>
      </c>
      <c r="Z17" s="1">
        <v>22</v>
      </c>
      <c r="AA17" s="1"/>
      <c r="AB17" s="1">
        <f>ROUND(P17*G17,0)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40</v>
      </c>
      <c r="C18" s="1">
        <v>320</v>
      </c>
      <c r="D18" s="1"/>
      <c r="E18" s="1">
        <v>118</v>
      </c>
      <c r="F18" s="1">
        <v>160</v>
      </c>
      <c r="G18" s="6">
        <v>0.4</v>
      </c>
      <c r="H18" s="1">
        <v>50</v>
      </c>
      <c r="I18" s="1" t="s">
        <v>33</v>
      </c>
      <c r="J18" s="1">
        <v>118</v>
      </c>
      <c r="K18" s="1">
        <f t="shared" si="0"/>
        <v>0</v>
      </c>
      <c r="L18" s="1"/>
      <c r="M18" s="1"/>
      <c r="N18" s="1">
        <v>93</v>
      </c>
      <c r="O18" s="1">
        <f t="shared" si="1"/>
        <v>23.6</v>
      </c>
      <c r="P18" s="5"/>
      <c r="Q18" s="5"/>
      <c r="R18" s="1"/>
      <c r="S18" s="1">
        <f t="shared" si="3"/>
        <v>10.720338983050846</v>
      </c>
      <c r="T18" s="1">
        <f t="shared" si="4"/>
        <v>10.720338983050846</v>
      </c>
      <c r="U18" s="1">
        <v>26</v>
      </c>
      <c r="V18" s="1">
        <v>20.2</v>
      </c>
      <c r="W18" s="1">
        <v>11.6</v>
      </c>
      <c r="X18" s="1">
        <v>9.1999999999999993</v>
      </c>
      <c r="Y18" s="1">
        <v>30.8</v>
      </c>
      <c r="Z18" s="1">
        <v>36</v>
      </c>
      <c r="AA18" s="1"/>
      <c r="AB18" s="1">
        <f>ROUND(P18*G18,0)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40</v>
      </c>
      <c r="C19" s="1">
        <v>244</v>
      </c>
      <c r="D19" s="1">
        <v>120</v>
      </c>
      <c r="E19" s="1">
        <v>181</v>
      </c>
      <c r="F19" s="1">
        <v>163</v>
      </c>
      <c r="G19" s="6">
        <v>0.17</v>
      </c>
      <c r="H19" s="1">
        <v>120</v>
      </c>
      <c r="I19" s="1" t="s">
        <v>33</v>
      </c>
      <c r="J19" s="1">
        <v>166</v>
      </c>
      <c r="K19" s="1">
        <f t="shared" si="0"/>
        <v>15</v>
      </c>
      <c r="L19" s="1"/>
      <c r="M19" s="1"/>
      <c r="N19" s="1">
        <v>0</v>
      </c>
      <c r="O19" s="1">
        <f t="shared" si="1"/>
        <v>36.200000000000003</v>
      </c>
      <c r="P19" s="5">
        <f>10.5*O19-N19-F19</f>
        <v>217.10000000000002</v>
      </c>
      <c r="Q19" s="5"/>
      <c r="R19" s="1"/>
      <c r="S19" s="1">
        <f t="shared" si="3"/>
        <v>10.5</v>
      </c>
      <c r="T19" s="1">
        <f t="shared" si="4"/>
        <v>4.5027624309392262</v>
      </c>
      <c r="U19" s="1">
        <v>25.2</v>
      </c>
      <c r="V19" s="1">
        <v>30.8</v>
      </c>
      <c r="W19" s="1">
        <v>31.6</v>
      </c>
      <c r="X19" s="1">
        <v>34.200000000000003</v>
      </c>
      <c r="Y19" s="1">
        <v>37.4</v>
      </c>
      <c r="Z19" s="1">
        <v>38.799999999999997</v>
      </c>
      <c r="AA19" s="1"/>
      <c r="AB19" s="1">
        <f>ROUND(P19*G19,0)</f>
        <v>37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0" t="s">
        <v>51</v>
      </c>
      <c r="B20" s="10" t="s">
        <v>40</v>
      </c>
      <c r="C20" s="10">
        <v>7</v>
      </c>
      <c r="D20" s="10"/>
      <c r="E20" s="10"/>
      <c r="F20" s="10"/>
      <c r="G20" s="11">
        <v>0</v>
      </c>
      <c r="H20" s="10" t="e">
        <v>#N/A</v>
      </c>
      <c r="I20" s="10" t="s">
        <v>41</v>
      </c>
      <c r="J20" s="10"/>
      <c r="K20" s="10">
        <f t="shared" si="0"/>
        <v>0</v>
      </c>
      <c r="L20" s="10"/>
      <c r="M20" s="10"/>
      <c r="N20" s="10"/>
      <c r="O20" s="10">
        <f t="shared" si="1"/>
        <v>0</v>
      </c>
      <c r="P20" s="12"/>
      <c r="Q20" s="12"/>
      <c r="R20" s="10"/>
      <c r="S20" s="10" t="e">
        <f t="shared" si="3"/>
        <v>#DIV/0!</v>
      </c>
      <c r="T20" s="10" t="e">
        <f t="shared" si="4"/>
        <v>#DIV/0!</v>
      </c>
      <c r="U20" s="10">
        <v>0.2</v>
      </c>
      <c r="V20" s="10">
        <v>0.6</v>
      </c>
      <c r="W20" s="10">
        <v>0.6</v>
      </c>
      <c r="X20" s="10">
        <v>0.6</v>
      </c>
      <c r="Y20" s="10">
        <v>0.6</v>
      </c>
      <c r="Z20" s="10">
        <v>0.2</v>
      </c>
      <c r="AA20" s="10" t="s">
        <v>52</v>
      </c>
      <c r="AB20" s="10">
        <f>ROUND(P20*G20,0)</f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0" t="s">
        <v>53</v>
      </c>
      <c r="B21" s="10" t="s">
        <v>40</v>
      </c>
      <c r="C21" s="10">
        <v>12</v>
      </c>
      <c r="D21" s="10"/>
      <c r="E21" s="10"/>
      <c r="F21" s="10">
        <v>12</v>
      </c>
      <c r="G21" s="11">
        <v>0</v>
      </c>
      <c r="H21" s="10">
        <v>45</v>
      </c>
      <c r="I21" s="10" t="s">
        <v>41</v>
      </c>
      <c r="J21" s="10"/>
      <c r="K21" s="10">
        <f t="shared" si="0"/>
        <v>0</v>
      </c>
      <c r="L21" s="10"/>
      <c r="M21" s="10"/>
      <c r="N21" s="10"/>
      <c r="O21" s="10">
        <f t="shared" si="1"/>
        <v>0</v>
      </c>
      <c r="P21" s="12"/>
      <c r="Q21" s="12"/>
      <c r="R21" s="10"/>
      <c r="S21" s="10" t="e">
        <f t="shared" si="3"/>
        <v>#DIV/0!</v>
      </c>
      <c r="T21" s="10" t="e">
        <f t="shared" si="4"/>
        <v>#DIV/0!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0.4</v>
      </c>
      <c r="AA21" s="15" t="s">
        <v>42</v>
      </c>
      <c r="AB21" s="10">
        <f>ROUND(P21*G21,0)</f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0" t="s">
        <v>54</v>
      </c>
      <c r="B22" s="10" t="s">
        <v>40</v>
      </c>
      <c r="C22" s="10">
        <v>47</v>
      </c>
      <c r="D22" s="10"/>
      <c r="E22" s="10"/>
      <c r="F22" s="10">
        <v>47</v>
      </c>
      <c r="G22" s="11">
        <v>0</v>
      </c>
      <c r="H22" s="10">
        <v>45</v>
      </c>
      <c r="I22" s="10" t="s">
        <v>41</v>
      </c>
      <c r="J22" s="10">
        <v>5</v>
      </c>
      <c r="K22" s="10">
        <f t="shared" si="0"/>
        <v>-5</v>
      </c>
      <c r="L22" s="10"/>
      <c r="M22" s="10"/>
      <c r="N22" s="10"/>
      <c r="O22" s="10">
        <f t="shared" si="1"/>
        <v>0</v>
      </c>
      <c r="P22" s="12"/>
      <c r="Q22" s="12"/>
      <c r="R22" s="10"/>
      <c r="S22" s="10" t="e">
        <f t="shared" si="3"/>
        <v>#DIV/0!</v>
      </c>
      <c r="T22" s="10" t="e">
        <f t="shared" si="4"/>
        <v>#DIV/0!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-0.2</v>
      </c>
      <c r="AA22" s="15" t="s">
        <v>42</v>
      </c>
      <c r="AB22" s="10">
        <f>ROUND(P22*G22,0)</f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40</v>
      </c>
      <c r="C23" s="1">
        <v>149</v>
      </c>
      <c r="D23" s="1">
        <v>30</v>
      </c>
      <c r="E23" s="1">
        <v>102</v>
      </c>
      <c r="F23" s="1">
        <v>71</v>
      </c>
      <c r="G23" s="6">
        <v>0.35</v>
      </c>
      <c r="H23" s="1">
        <v>45</v>
      </c>
      <c r="I23" s="1" t="s">
        <v>33</v>
      </c>
      <c r="J23" s="1">
        <v>102</v>
      </c>
      <c r="K23" s="1">
        <f t="shared" si="0"/>
        <v>0</v>
      </c>
      <c r="L23" s="1"/>
      <c r="M23" s="1"/>
      <c r="N23" s="1">
        <v>0</v>
      </c>
      <c r="O23" s="1">
        <f t="shared" si="1"/>
        <v>20.399999999999999</v>
      </c>
      <c r="P23" s="5">
        <f t="shared" ref="P23:P26" si="6">10.5*O23-N23-F23</f>
        <v>143.19999999999999</v>
      </c>
      <c r="Q23" s="5"/>
      <c r="R23" s="1"/>
      <c r="S23" s="1">
        <f t="shared" si="3"/>
        <v>10.5</v>
      </c>
      <c r="T23" s="1">
        <f t="shared" si="4"/>
        <v>3.4803921568627452</v>
      </c>
      <c r="U23" s="1">
        <v>14.6</v>
      </c>
      <c r="V23" s="1">
        <v>14.8</v>
      </c>
      <c r="W23" s="1">
        <v>19.600000000000001</v>
      </c>
      <c r="X23" s="1">
        <v>20.8</v>
      </c>
      <c r="Y23" s="1">
        <v>14</v>
      </c>
      <c r="Z23" s="1">
        <v>14.2</v>
      </c>
      <c r="AA23" s="1"/>
      <c r="AB23" s="1">
        <f>ROUND(P23*G23,0)</f>
        <v>50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40</v>
      </c>
      <c r="C24" s="1">
        <v>96</v>
      </c>
      <c r="D24" s="1">
        <v>150</v>
      </c>
      <c r="E24" s="1">
        <v>120</v>
      </c>
      <c r="F24" s="1">
        <v>93</v>
      </c>
      <c r="G24" s="6">
        <v>0.35</v>
      </c>
      <c r="H24" s="1">
        <v>45</v>
      </c>
      <c r="I24" s="1" t="s">
        <v>33</v>
      </c>
      <c r="J24" s="1">
        <v>122</v>
      </c>
      <c r="K24" s="1">
        <f t="shared" si="0"/>
        <v>-2</v>
      </c>
      <c r="L24" s="1"/>
      <c r="M24" s="1"/>
      <c r="N24" s="1">
        <v>35.799999999999983</v>
      </c>
      <c r="O24" s="1">
        <f t="shared" si="1"/>
        <v>24</v>
      </c>
      <c r="P24" s="5">
        <f t="shared" si="6"/>
        <v>123.20000000000002</v>
      </c>
      <c r="Q24" s="5"/>
      <c r="R24" s="1"/>
      <c r="S24" s="1">
        <f t="shared" si="3"/>
        <v>10.5</v>
      </c>
      <c r="T24" s="1">
        <f t="shared" si="4"/>
        <v>5.3666666666666663</v>
      </c>
      <c r="U24" s="1">
        <v>20.399999999999999</v>
      </c>
      <c r="V24" s="1">
        <v>20</v>
      </c>
      <c r="W24" s="1">
        <v>15.4</v>
      </c>
      <c r="X24" s="1">
        <v>16</v>
      </c>
      <c r="Y24" s="1">
        <v>14.2</v>
      </c>
      <c r="Z24" s="1">
        <v>13.6</v>
      </c>
      <c r="AA24" s="1"/>
      <c r="AB24" s="1">
        <f>ROUND(P24*G24,0)</f>
        <v>43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32</v>
      </c>
      <c r="C25" s="1">
        <v>1231.1389999999999</v>
      </c>
      <c r="D25" s="1">
        <v>1227.2550000000001</v>
      </c>
      <c r="E25" s="1">
        <v>951.84100000000001</v>
      </c>
      <c r="F25" s="1">
        <v>1225.9780000000001</v>
      </c>
      <c r="G25" s="6">
        <v>1</v>
      </c>
      <c r="H25" s="1">
        <v>55</v>
      </c>
      <c r="I25" s="1" t="s">
        <v>33</v>
      </c>
      <c r="J25" s="1">
        <v>905.59</v>
      </c>
      <c r="K25" s="1">
        <f t="shared" si="0"/>
        <v>46.250999999999976</v>
      </c>
      <c r="L25" s="1"/>
      <c r="M25" s="1"/>
      <c r="N25" s="1">
        <v>450</v>
      </c>
      <c r="O25" s="1">
        <f t="shared" si="1"/>
        <v>190.3682</v>
      </c>
      <c r="P25" s="5">
        <f t="shared" si="6"/>
        <v>322.88809999999989</v>
      </c>
      <c r="Q25" s="5"/>
      <c r="R25" s="1"/>
      <c r="S25" s="1">
        <f t="shared" si="3"/>
        <v>10.5</v>
      </c>
      <c r="T25" s="1">
        <f t="shared" si="4"/>
        <v>8.8038758574173634</v>
      </c>
      <c r="U25" s="1">
        <v>208.04599999999999</v>
      </c>
      <c r="V25" s="1">
        <v>196.93</v>
      </c>
      <c r="W25" s="1">
        <v>171.875</v>
      </c>
      <c r="X25" s="1">
        <v>175.60300000000001</v>
      </c>
      <c r="Y25" s="1">
        <v>148.5574</v>
      </c>
      <c r="Z25" s="1">
        <v>167.87979999999999</v>
      </c>
      <c r="AA25" s="1"/>
      <c r="AB25" s="1">
        <f>ROUND(P25*G25,0)</f>
        <v>323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32</v>
      </c>
      <c r="C26" s="1">
        <v>3189.8319999999999</v>
      </c>
      <c r="D26" s="1">
        <v>3898.643</v>
      </c>
      <c r="E26" s="1">
        <v>2698.1120000000001</v>
      </c>
      <c r="F26" s="1">
        <v>3745.45</v>
      </c>
      <c r="G26" s="6">
        <v>1</v>
      </c>
      <c r="H26" s="1">
        <v>50</v>
      </c>
      <c r="I26" s="1" t="s">
        <v>33</v>
      </c>
      <c r="J26" s="1">
        <v>2704.9389999999999</v>
      </c>
      <c r="K26" s="1">
        <f t="shared" si="0"/>
        <v>-6.8269999999997708</v>
      </c>
      <c r="L26" s="1"/>
      <c r="M26" s="1"/>
      <c r="N26" s="1">
        <v>1100</v>
      </c>
      <c r="O26" s="1">
        <f t="shared" si="1"/>
        <v>539.62239999999997</v>
      </c>
      <c r="P26" s="5">
        <f t="shared" si="6"/>
        <v>820.58519999999953</v>
      </c>
      <c r="Q26" s="5"/>
      <c r="R26" s="1"/>
      <c r="S26" s="1">
        <f t="shared" si="3"/>
        <v>10.5</v>
      </c>
      <c r="T26" s="1">
        <f t="shared" si="4"/>
        <v>8.9793344383035247</v>
      </c>
      <c r="U26" s="1">
        <v>594.78980000000001</v>
      </c>
      <c r="V26" s="1">
        <v>584.154</v>
      </c>
      <c r="W26" s="1">
        <v>511.87040000000002</v>
      </c>
      <c r="X26" s="1">
        <v>489.61259999999999</v>
      </c>
      <c r="Y26" s="1">
        <v>467.3648</v>
      </c>
      <c r="Z26" s="1">
        <v>509.22399999999999</v>
      </c>
      <c r="AA26" s="1"/>
      <c r="AB26" s="1">
        <f>ROUND(P26*G26,0)</f>
        <v>821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0" t="s">
        <v>59</v>
      </c>
      <c r="B27" s="10" t="s">
        <v>32</v>
      </c>
      <c r="C27" s="10">
        <v>29.016999999999999</v>
      </c>
      <c r="D27" s="10"/>
      <c r="E27" s="10">
        <v>7.6340000000000003</v>
      </c>
      <c r="F27" s="10">
        <v>21.123000000000001</v>
      </c>
      <c r="G27" s="11">
        <v>0</v>
      </c>
      <c r="H27" s="10">
        <v>55</v>
      </c>
      <c r="I27" s="10" t="s">
        <v>41</v>
      </c>
      <c r="J27" s="10">
        <v>80.7</v>
      </c>
      <c r="K27" s="10">
        <f t="shared" si="0"/>
        <v>-73.066000000000003</v>
      </c>
      <c r="L27" s="10"/>
      <c r="M27" s="10"/>
      <c r="N27" s="10"/>
      <c r="O27" s="10">
        <f t="shared" si="1"/>
        <v>1.5268000000000002</v>
      </c>
      <c r="P27" s="12"/>
      <c r="Q27" s="12"/>
      <c r="R27" s="10"/>
      <c r="S27" s="10">
        <f t="shared" si="3"/>
        <v>13.834817919832329</v>
      </c>
      <c r="T27" s="10">
        <f t="shared" si="4"/>
        <v>13.834817919832329</v>
      </c>
      <c r="U27" s="10">
        <v>8.1295999999999999</v>
      </c>
      <c r="V27" s="10">
        <v>10.783799999999999</v>
      </c>
      <c r="W27" s="10">
        <v>12.193199999999999</v>
      </c>
      <c r="X27" s="10">
        <v>12.010199999999999</v>
      </c>
      <c r="Y27" s="10">
        <v>13.029199999999999</v>
      </c>
      <c r="Z27" s="10">
        <v>16.7058</v>
      </c>
      <c r="AA27" s="15" t="s">
        <v>42</v>
      </c>
      <c r="AB27" s="10">
        <f>ROUND(P27*G27,0)</f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32</v>
      </c>
      <c r="C28" s="1">
        <v>1986.9749999999999</v>
      </c>
      <c r="D28" s="1">
        <v>2205.08</v>
      </c>
      <c r="E28" s="1">
        <v>1762.7829999999999</v>
      </c>
      <c r="F28" s="1">
        <v>1994.5029999999999</v>
      </c>
      <c r="G28" s="6">
        <v>1</v>
      </c>
      <c r="H28" s="1">
        <v>55</v>
      </c>
      <c r="I28" s="1" t="s">
        <v>33</v>
      </c>
      <c r="J28" s="1">
        <v>1687.8</v>
      </c>
      <c r="K28" s="1">
        <f t="shared" si="0"/>
        <v>74.982999999999947</v>
      </c>
      <c r="L28" s="1"/>
      <c r="M28" s="1"/>
      <c r="N28" s="1">
        <v>650</v>
      </c>
      <c r="O28" s="1">
        <f t="shared" si="1"/>
        <v>352.5566</v>
      </c>
      <c r="P28" s="5">
        <f t="shared" ref="P28:P30" si="7">10.5*O28-N28-F28</f>
        <v>1057.3413000000003</v>
      </c>
      <c r="Q28" s="5"/>
      <c r="R28" s="1"/>
      <c r="S28" s="1">
        <f t="shared" si="3"/>
        <v>10.5</v>
      </c>
      <c r="T28" s="1">
        <f t="shared" si="4"/>
        <v>7.5009317652825098</v>
      </c>
      <c r="U28" s="1">
        <v>346.62639999999999</v>
      </c>
      <c r="V28" s="1">
        <v>340.81420000000003</v>
      </c>
      <c r="W28" s="1">
        <v>300.68599999999998</v>
      </c>
      <c r="X28" s="1">
        <v>292.98540000000003</v>
      </c>
      <c r="Y28" s="1">
        <v>273.45060000000001</v>
      </c>
      <c r="Z28" s="1">
        <v>298.52080000000001</v>
      </c>
      <c r="AA28" s="1"/>
      <c r="AB28" s="1">
        <f>ROUND(P28*G28,0)</f>
        <v>1057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32</v>
      </c>
      <c r="C29" s="1">
        <v>842.02099999999996</v>
      </c>
      <c r="D29" s="1"/>
      <c r="E29" s="1">
        <v>240.899</v>
      </c>
      <c r="F29" s="1">
        <v>516.14800000000002</v>
      </c>
      <c r="G29" s="6">
        <v>1</v>
      </c>
      <c r="H29" s="1">
        <v>60</v>
      </c>
      <c r="I29" s="1" t="s">
        <v>33</v>
      </c>
      <c r="J29" s="1">
        <v>348.36500000000001</v>
      </c>
      <c r="K29" s="1">
        <f t="shared" si="0"/>
        <v>-107.46600000000001</v>
      </c>
      <c r="L29" s="1"/>
      <c r="M29" s="1"/>
      <c r="N29" s="1">
        <v>0</v>
      </c>
      <c r="O29" s="1">
        <f t="shared" si="1"/>
        <v>48.1798</v>
      </c>
      <c r="P29" s="5"/>
      <c r="Q29" s="5"/>
      <c r="R29" s="1"/>
      <c r="S29" s="1">
        <f t="shared" si="3"/>
        <v>10.71295439167452</v>
      </c>
      <c r="T29" s="1">
        <f t="shared" si="4"/>
        <v>10.71295439167452</v>
      </c>
      <c r="U29" s="1">
        <v>43.308999999999997</v>
      </c>
      <c r="V29" s="1">
        <v>48.815800000000003</v>
      </c>
      <c r="W29" s="1">
        <v>50.968400000000003</v>
      </c>
      <c r="X29" s="1">
        <v>47.218400000000003</v>
      </c>
      <c r="Y29" s="1">
        <v>108.6022</v>
      </c>
      <c r="Z29" s="1">
        <v>110.8518</v>
      </c>
      <c r="AA29" s="13" t="s">
        <v>42</v>
      </c>
      <c r="AB29" s="1">
        <f>ROUND(P29*G29,0)</f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32</v>
      </c>
      <c r="C30" s="1">
        <v>5757.0079999999998</v>
      </c>
      <c r="D30" s="1">
        <v>2500.88</v>
      </c>
      <c r="E30" s="1">
        <v>3425.402</v>
      </c>
      <c r="F30" s="1">
        <v>3990.511</v>
      </c>
      <c r="G30" s="6">
        <v>1</v>
      </c>
      <c r="H30" s="1">
        <v>60</v>
      </c>
      <c r="I30" s="1" t="s">
        <v>33</v>
      </c>
      <c r="J30" s="1">
        <v>3267.5659999999998</v>
      </c>
      <c r="K30" s="1">
        <f t="shared" si="0"/>
        <v>157.83600000000024</v>
      </c>
      <c r="L30" s="1"/>
      <c r="M30" s="1"/>
      <c r="N30" s="1">
        <v>500</v>
      </c>
      <c r="O30" s="1">
        <f t="shared" si="1"/>
        <v>685.08040000000005</v>
      </c>
      <c r="P30" s="5">
        <f t="shared" si="7"/>
        <v>2702.8332000000005</v>
      </c>
      <c r="Q30" s="5"/>
      <c r="R30" s="1"/>
      <c r="S30" s="1">
        <f t="shared" si="3"/>
        <v>10.500000000000002</v>
      </c>
      <c r="T30" s="1">
        <f t="shared" si="4"/>
        <v>6.5547211684935087</v>
      </c>
      <c r="U30" s="1">
        <v>670.56659999999999</v>
      </c>
      <c r="V30" s="1">
        <v>673.42960000000005</v>
      </c>
      <c r="W30" s="1">
        <v>769.53700000000003</v>
      </c>
      <c r="X30" s="1">
        <v>740.97140000000002</v>
      </c>
      <c r="Y30" s="1">
        <v>519.23019999999997</v>
      </c>
      <c r="Z30" s="1">
        <v>596.01520000000005</v>
      </c>
      <c r="AA30" s="1"/>
      <c r="AB30" s="1">
        <f>ROUND(P30*G30,0)</f>
        <v>2703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32</v>
      </c>
      <c r="C31" s="1">
        <v>420.98399999999998</v>
      </c>
      <c r="D31" s="1">
        <v>328.59800000000001</v>
      </c>
      <c r="E31" s="1">
        <v>244.63399999999999</v>
      </c>
      <c r="F31" s="1">
        <v>407.54399999999998</v>
      </c>
      <c r="G31" s="6">
        <v>1</v>
      </c>
      <c r="H31" s="1">
        <v>50</v>
      </c>
      <c r="I31" s="1" t="s">
        <v>33</v>
      </c>
      <c r="J31" s="1">
        <v>227.94</v>
      </c>
      <c r="K31" s="1">
        <f t="shared" si="0"/>
        <v>16.693999999999988</v>
      </c>
      <c r="L31" s="1"/>
      <c r="M31" s="1"/>
      <c r="N31" s="1">
        <v>170</v>
      </c>
      <c r="O31" s="1">
        <f t="shared" si="1"/>
        <v>48.9268</v>
      </c>
      <c r="P31" s="5"/>
      <c r="Q31" s="5"/>
      <c r="R31" s="1"/>
      <c r="S31" s="1">
        <f t="shared" si="3"/>
        <v>11.804246343517255</v>
      </c>
      <c r="T31" s="1">
        <f t="shared" si="4"/>
        <v>11.804246343517255</v>
      </c>
      <c r="U31" s="1">
        <v>63.077399999999997</v>
      </c>
      <c r="V31" s="1">
        <v>59.039200000000001</v>
      </c>
      <c r="W31" s="1">
        <v>54.6496</v>
      </c>
      <c r="X31" s="1">
        <v>54.511200000000002</v>
      </c>
      <c r="Y31" s="1">
        <v>44.865400000000001</v>
      </c>
      <c r="Z31" s="1">
        <v>54.672199999999997</v>
      </c>
      <c r="AA31" s="1"/>
      <c r="AB31" s="1">
        <f>ROUND(P31*G31,0)</f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32</v>
      </c>
      <c r="C32" s="1">
        <v>1468.4690000000001</v>
      </c>
      <c r="D32" s="1">
        <v>1942.39</v>
      </c>
      <c r="E32" s="1">
        <v>1270.2860000000001</v>
      </c>
      <c r="F32" s="1">
        <v>1750.876</v>
      </c>
      <c r="G32" s="6">
        <v>1</v>
      </c>
      <c r="H32" s="1">
        <v>55</v>
      </c>
      <c r="I32" s="1" t="s">
        <v>33</v>
      </c>
      <c r="J32" s="1">
        <v>1225.1849999999999</v>
      </c>
      <c r="K32" s="1">
        <f t="shared" si="0"/>
        <v>45.101000000000113</v>
      </c>
      <c r="L32" s="1"/>
      <c r="M32" s="1"/>
      <c r="N32" s="1">
        <v>650</v>
      </c>
      <c r="O32" s="1">
        <f t="shared" si="1"/>
        <v>254.05720000000002</v>
      </c>
      <c r="P32" s="5">
        <f t="shared" ref="P32:P45" si="8">10.5*O32-N32-F32</f>
        <v>266.72460000000024</v>
      </c>
      <c r="Q32" s="5"/>
      <c r="R32" s="1"/>
      <c r="S32" s="1">
        <f t="shared" si="3"/>
        <v>10.500000000000002</v>
      </c>
      <c r="T32" s="1">
        <f t="shared" si="4"/>
        <v>9.4501395748673929</v>
      </c>
      <c r="U32" s="1">
        <v>286.41660000000002</v>
      </c>
      <c r="V32" s="1">
        <v>273.83120000000002</v>
      </c>
      <c r="W32" s="1">
        <v>219.131</v>
      </c>
      <c r="X32" s="1">
        <v>219.94560000000001</v>
      </c>
      <c r="Y32" s="1">
        <v>207.81460000000001</v>
      </c>
      <c r="Z32" s="1">
        <v>215.37119999999999</v>
      </c>
      <c r="AA32" s="1"/>
      <c r="AB32" s="1">
        <f>ROUND(P32*G32,0)</f>
        <v>267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32</v>
      </c>
      <c r="C33" s="1">
        <v>2947.529</v>
      </c>
      <c r="D33" s="1">
        <v>3641.8</v>
      </c>
      <c r="E33" s="1">
        <v>2575.4430000000002</v>
      </c>
      <c r="F33" s="1">
        <v>3334.8580000000002</v>
      </c>
      <c r="G33" s="6">
        <v>1</v>
      </c>
      <c r="H33" s="1">
        <v>60</v>
      </c>
      <c r="I33" s="1" t="s">
        <v>33</v>
      </c>
      <c r="J33" s="1">
        <v>2540</v>
      </c>
      <c r="K33" s="1">
        <f t="shared" si="0"/>
        <v>35.443000000000211</v>
      </c>
      <c r="L33" s="1"/>
      <c r="M33" s="1"/>
      <c r="N33" s="1">
        <v>500</v>
      </c>
      <c r="O33" s="1">
        <f t="shared" si="1"/>
        <v>515.08860000000004</v>
      </c>
      <c r="P33" s="5">
        <f t="shared" si="8"/>
        <v>1573.5722999999998</v>
      </c>
      <c r="Q33" s="5"/>
      <c r="R33" s="1"/>
      <c r="S33" s="1">
        <f t="shared" si="3"/>
        <v>10.5</v>
      </c>
      <c r="T33" s="1">
        <f t="shared" si="4"/>
        <v>7.4450453766594711</v>
      </c>
      <c r="U33" s="1">
        <v>592.24799999999993</v>
      </c>
      <c r="V33" s="1">
        <v>536.57259999999997</v>
      </c>
      <c r="W33" s="1">
        <v>450.02460000000002</v>
      </c>
      <c r="X33" s="1">
        <v>444.81119999999999</v>
      </c>
      <c r="Y33" s="1">
        <v>428.2038</v>
      </c>
      <c r="Z33" s="1">
        <v>493.084</v>
      </c>
      <c r="AA33" s="1"/>
      <c r="AB33" s="1">
        <f>ROUND(P33*G33,0)</f>
        <v>1574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32</v>
      </c>
      <c r="C34" s="1">
        <v>2825.9070000000002</v>
      </c>
      <c r="D34" s="1">
        <v>1802.2750000000001</v>
      </c>
      <c r="E34" s="1">
        <v>1948.1679999999999</v>
      </c>
      <c r="F34" s="1">
        <v>2217.7150000000001</v>
      </c>
      <c r="G34" s="6">
        <v>1</v>
      </c>
      <c r="H34" s="1">
        <v>60</v>
      </c>
      <c r="I34" s="1" t="s">
        <v>33</v>
      </c>
      <c r="J34" s="1">
        <v>1843.44</v>
      </c>
      <c r="K34" s="1">
        <f t="shared" si="0"/>
        <v>104.72799999999984</v>
      </c>
      <c r="L34" s="1"/>
      <c r="M34" s="1"/>
      <c r="N34" s="1">
        <v>500</v>
      </c>
      <c r="O34" s="1">
        <f t="shared" si="1"/>
        <v>389.6336</v>
      </c>
      <c r="P34" s="5">
        <f t="shared" si="8"/>
        <v>1373.4377999999997</v>
      </c>
      <c r="Q34" s="5"/>
      <c r="R34" s="1"/>
      <c r="S34" s="1">
        <f t="shared" si="3"/>
        <v>10.5</v>
      </c>
      <c r="T34" s="1">
        <f t="shared" si="4"/>
        <v>6.9750529728442316</v>
      </c>
      <c r="U34" s="1">
        <v>410.01719999999989</v>
      </c>
      <c r="V34" s="1">
        <v>376.8288</v>
      </c>
      <c r="W34" s="1">
        <v>347.92079999999999</v>
      </c>
      <c r="X34" s="1">
        <v>361.29939999999999</v>
      </c>
      <c r="Y34" s="1">
        <v>317.04579999999999</v>
      </c>
      <c r="Z34" s="1">
        <v>375.26519999999999</v>
      </c>
      <c r="AA34" s="1"/>
      <c r="AB34" s="1">
        <f>ROUND(P34*G34,0)</f>
        <v>1373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32</v>
      </c>
      <c r="C35" s="1">
        <v>634.60599999999999</v>
      </c>
      <c r="D35" s="1">
        <v>919.98900000000003</v>
      </c>
      <c r="E35" s="1">
        <v>533.84400000000005</v>
      </c>
      <c r="F35" s="1">
        <v>859.495</v>
      </c>
      <c r="G35" s="6">
        <v>1</v>
      </c>
      <c r="H35" s="1">
        <v>60</v>
      </c>
      <c r="I35" s="1" t="s">
        <v>33</v>
      </c>
      <c r="J35" s="1">
        <v>502.74</v>
      </c>
      <c r="K35" s="1">
        <f t="shared" si="0"/>
        <v>31.104000000000042</v>
      </c>
      <c r="L35" s="1"/>
      <c r="M35" s="1"/>
      <c r="N35" s="1">
        <v>150</v>
      </c>
      <c r="O35" s="1">
        <f t="shared" si="1"/>
        <v>106.76880000000001</v>
      </c>
      <c r="P35" s="5">
        <f t="shared" si="8"/>
        <v>111.57740000000024</v>
      </c>
      <c r="Q35" s="5"/>
      <c r="R35" s="1"/>
      <c r="S35" s="1">
        <f t="shared" si="3"/>
        <v>10.500000000000002</v>
      </c>
      <c r="T35" s="1">
        <f t="shared" si="4"/>
        <v>9.4549624984077738</v>
      </c>
      <c r="U35" s="1">
        <v>122.1382</v>
      </c>
      <c r="V35" s="1">
        <v>125.9478</v>
      </c>
      <c r="W35" s="1">
        <v>104.2218</v>
      </c>
      <c r="X35" s="1">
        <v>99.483199999999997</v>
      </c>
      <c r="Y35" s="1">
        <v>94.542400000000001</v>
      </c>
      <c r="Z35" s="1">
        <v>105.2878</v>
      </c>
      <c r="AA35" s="1"/>
      <c r="AB35" s="1">
        <f>ROUND(P35*G35,0)</f>
        <v>112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68</v>
      </c>
      <c r="B36" s="1" t="s">
        <v>32</v>
      </c>
      <c r="C36" s="1">
        <v>787.07</v>
      </c>
      <c r="D36" s="1">
        <v>795.35699999999997</v>
      </c>
      <c r="E36" s="1">
        <v>664.00199999999995</v>
      </c>
      <c r="F36" s="1">
        <v>743.601</v>
      </c>
      <c r="G36" s="6">
        <v>1</v>
      </c>
      <c r="H36" s="1">
        <v>60</v>
      </c>
      <c r="I36" s="1" t="s">
        <v>33</v>
      </c>
      <c r="J36" s="1">
        <v>631.32799999999997</v>
      </c>
      <c r="K36" s="1">
        <f t="shared" si="0"/>
        <v>32.673999999999978</v>
      </c>
      <c r="L36" s="1"/>
      <c r="M36" s="1"/>
      <c r="N36" s="1">
        <v>250</v>
      </c>
      <c r="O36" s="1">
        <f t="shared" si="1"/>
        <v>132.8004</v>
      </c>
      <c r="P36" s="5">
        <f t="shared" si="8"/>
        <v>400.80319999999995</v>
      </c>
      <c r="Q36" s="5"/>
      <c r="R36" s="1"/>
      <c r="S36" s="1">
        <f t="shared" si="3"/>
        <v>10.5</v>
      </c>
      <c r="T36" s="1">
        <f t="shared" si="4"/>
        <v>7.4819127050822134</v>
      </c>
      <c r="U36" s="1">
        <v>129.39080000000001</v>
      </c>
      <c r="V36" s="1">
        <v>127.3246</v>
      </c>
      <c r="W36" s="1">
        <v>115.3198</v>
      </c>
      <c r="X36" s="1">
        <v>110.83320000000001</v>
      </c>
      <c r="Y36" s="1">
        <v>105.62820000000001</v>
      </c>
      <c r="Z36" s="1">
        <v>121.24120000000001</v>
      </c>
      <c r="AA36" s="1"/>
      <c r="AB36" s="1">
        <f>ROUND(P36*G36,0)</f>
        <v>401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32</v>
      </c>
      <c r="C37" s="1">
        <v>1061.155</v>
      </c>
      <c r="D37" s="1">
        <v>890.37599999999998</v>
      </c>
      <c r="E37" s="1">
        <v>797.45699999999999</v>
      </c>
      <c r="F37" s="1">
        <v>923.91700000000003</v>
      </c>
      <c r="G37" s="6">
        <v>1</v>
      </c>
      <c r="H37" s="1">
        <v>60</v>
      </c>
      <c r="I37" s="1" t="s">
        <v>33</v>
      </c>
      <c r="J37" s="1">
        <v>764.78399999999999</v>
      </c>
      <c r="K37" s="1">
        <f t="shared" ref="K37:K67" si="9">E37-J37</f>
        <v>32.673000000000002</v>
      </c>
      <c r="L37" s="1"/>
      <c r="M37" s="1"/>
      <c r="N37" s="1">
        <v>250</v>
      </c>
      <c r="O37" s="1">
        <f t="shared" si="1"/>
        <v>159.4914</v>
      </c>
      <c r="P37" s="5">
        <f t="shared" si="8"/>
        <v>500.7426999999999</v>
      </c>
      <c r="Q37" s="5"/>
      <c r="R37" s="1"/>
      <c r="S37" s="1">
        <f t="shared" si="3"/>
        <v>10.499999999999998</v>
      </c>
      <c r="T37" s="1">
        <f t="shared" si="4"/>
        <v>7.3603780517319422</v>
      </c>
      <c r="U37" s="1">
        <v>155.21719999999999</v>
      </c>
      <c r="V37" s="1">
        <v>156.32220000000001</v>
      </c>
      <c r="W37" s="1">
        <v>145.57499999999999</v>
      </c>
      <c r="X37" s="1">
        <v>143.66239999999999</v>
      </c>
      <c r="Y37" s="1">
        <v>131.33959999999999</v>
      </c>
      <c r="Z37" s="1">
        <v>142.0444</v>
      </c>
      <c r="AA37" s="1"/>
      <c r="AB37" s="1">
        <f>ROUND(P37*G37,0)</f>
        <v>501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32</v>
      </c>
      <c r="C38" s="1">
        <v>89.692999999999998</v>
      </c>
      <c r="D38" s="1">
        <v>79.55</v>
      </c>
      <c r="E38" s="1">
        <v>130.74299999999999</v>
      </c>
      <c r="F38" s="1">
        <v>31.515000000000001</v>
      </c>
      <c r="G38" s="6">
        <v>1</v>
      </c>
      <c r="H38" s="1">
        <v>35</v>
      </c>
      <c r="I38" s="1" t="s">
        <v>33</v>
      </c>
      <c r="J38" s="1">
        <v>129.44999999999999</v>
      </c>
      <c r="K38" s="1">
        <f t="shared" si="9"/>
        <v>1.2930000000000064</v>
      </c>
      <c r="L38" s="1"/>
      <c r="M38" s="1"/>
      <c r="N38" s="1">
        <v>38.614399999999989</v>
      </c>
      <c r="O38" s="1">
        <f t="shared" si="1"/>
        <v>26.148599999999998</v>
      </c>
      <c r="P38" s="5">
        <f>9.5*O38-N38-F38</f>
        <v>178.28230000000002</v>
      </c>
      <c r="Q38" s="5"/>
      <c r="R38" s="1"/>
      <c r="S38" s="1">
        <f t="shared" si="3"/>
        <v>9.5</v>
      </c>
      <c r="T38" s="1">
        <f t="shared" si="4"/>
        <v>2.6819562041562452</v>
      </c>
      <c r="U38" s="1">
        <v>17.423400000000001</v>
      </c>
      <c r="V38" s="1">
        <v>15.9366</v>
      </c>
      <c r="W38" s="1">
        <v>18.904199999999999</v>
      </c>
      <c r="X38" s="1">
        <v>18.079000000000001</v>
      </c>
      <c r="Y38" s="1">
        <v>14.199400000000001</v>
      </c>
      <c r="Z38" s="1">
        <v>16.2912</v>
      </c>
      <c r="AA38" s="1"/>
      <c r="AB38" s="1">
        <f>ROUND(P38*G38,0)</f>
        <v>178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71</v>
      </c>
      <c r="B39" s="1" t="s">
        <v>32</v>
      </c>
      <c r="C39" s="1">
        <v>364.61799999999999</v>
      </c>
      <c r="D39" s="1">
        <v>429.67899999999997</v>
      </c>
      <c r="E39" s="1">
        <v>399.26</v>
      </c>
      <c r="F39" s="1">
        <v>292.76</v>
      </c>
      <c r="G39" s="6">
        <v>1</v>
      </c>
      <c r="H39" s="1">
        <v>30</v>
      </c>
      <c r="I39" s="1" t="s">
        <v>33</v>
      </c>
      <c r="J39" s="1">
        <v>394.7</v>
      </c>
      <c r="K39" s="1">
        <f t="shared" si="9"/>
        <v>4.5600000000000023</v>
      </c>
      <c r="L39" s="1"/>
      <c r="M39" s="1"/>
      <c r="N39" s="1">
        <v>200</v>
      </c>
      <c r="O39" s="1">
        <f t="shared" si="1"/>
        <v>79.852000000000004</v>
      </c>
      <c r="P39" s="5">
        <f t="shared" ref="P39:P41" si="10">9.5*O39-N39-F39</f>
        <v>265.83400000000006</v>
      </c>
      <c r="Q39" s="5"/>
      <c r="R39" s="1"/>
      <c r="S39" s="1">
        <f t="shared" si="3"/>
        <v>9.5</v>
      </c>
      <c r="T39" s="1">
        <f t="shared" si="4"/>
        <v>6.170916194960677</v>
      </c>
      <c r="U39" s="1">
        <v>76.117800000000003</v>
      </c>
      <c r="V39" s="1">
        <v>69.611400000000003</v>
      </c>
      <c r="W39" s="1">
        <v>64.636600000000001</v>
      </c>
      <c r="X39" s="1">
        <v>60.631799999999998</v>
      </c>
      <c r="Y39" s="1">
        <v>57.524799999999999</v>
      </c>
      <c r="Z39" s="1">
        <v>64.794399999999996</v>
      </c>
      <c r="AA39" s="1"/>
      <c r="AB39" s="1">
        <f>ROUND(P39*G39,0)</f>
        <v>266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72</v>
      </c>
      <c r="B40" s="1" t="s">
        <v>32</v>
      </c>
      <c r="C40" s="1">
        <v>346.59899999999999</v>
      </c>
      <c r="D40" s="1">
        <v>290.18099999999998</v>
      </c>
      <c r="E40" s="1">
        <v>261.85199999999998</v>
      </c>
      <c r="F40" s="1">
        <v>272.49599999999998</v>
      </c>
      <c r="G40" s="6">
        <v>1</v>
      </c>
      <c r="H40" s="1">
        <v>30</v>
      </c>
      <c r="I40" s="1" t="s">
        <v>33</v>
      </c>
      <c r="J40" s="1">
        <v>252.7</v>
      </c>
      <c r="K40" s="1">
        <f t="shared" si="9"/>
        <v>9.1519999999999868</v>
      </c>
      <c r="L40" s="1"/>
      <c r="M40" s="1"/>
      <c r="N40" s="1">
        <v>100</v>
      </c>
      <c r="O40" s="1">
        <f t="shared" si="1"/>
        <v>52.370399999999997</v>
      </c>
      <c r="P40" s="5">
        <f t="shared" si="10"/>
        <v>125.02279999999996</v>
      </c>
      <c r="Q40" s="5"/>
      <c r="R40" s="1"/>
      <c r="S40" s="1">
        <f t="shared" si="3"/>
        <v>9.5</v>
      </c>
      <c r="T40" s="1">
        <f t="shared" si="4"/>
        <v>7.1127201625345613</v>
      </c>
      <c r="U40" s="1">
        <v>54.725999999999999</v>
      </c>
      <c r="V40" s="1">
        <v>52.138199999999998</v>
      </c>
      <c r="W40" s="1">
        <v>47.954599999999999</v>
      </c>
      <c r="X40" s="1">
        <v>50.256599999999999</v>
      </c>
      <c r="Y40" s="1">
        <v>42.127200000000002</v>
      </c>
      <c r="Z40" s="1">
        <v>47.909599999999998</v>
      </c>
      <c r="AA40" s="1"/>
      <c r="AB40" s="1">
        <f>ROUND(P40*G40,0)</f>
        <v>125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73</v>
      </c>
      <c r="B41" s="1" t="s">
        <v>32</v>
      </c>
      <c r="C41" s="1">
        <v>558.25099999999998</v>
      </c>
      <c r="D41" s="1">
        <v>568.12699999999995</v>
      </c>
      <c r="E41" s="1">
        <v>587.32299999999998</v>
      </c>
      <c r="F41" s="1">
        <v>423.42399999999998</v>
      </c>
      <c r="G41" s="6">
        <v>1</v>
      </c>
      <c r="H41" s="1">
        <v>30</v>
      </c>
      <c r="I41" s="1" t="s">
        <v>33</v>
      </c>
      <c r="J41" s="1">
        <v>579.83299999999997</v>
      </c>
      <c r="K41" s="1">
        <f t="shared" si="9"/>
        <v>7.4900000000000091</v>
      </c>
      <c r="L41" s="1"/>
      <c r="M41" s="1"/>
      <c r="N41" s="1">
        <v>200</v>
      </c>
      <c r="O41" s="1">
        <f t="shared" si="1"/>
        <v>117.46459999999999</v>
      </c>
      <c r="P41" s="5">
        <f t="shared" si="10"/>
        <v>492.48969999999986</v>
      </c>
      <c r="Q41" s="5"/>
      <c r="R41" s="1"/>
      <c r="S41" s="1">
        <f t="shared" si="3"/>
        <v>9.5</v>
      </c>
      <c r="T41" s="1">
        <f t="shared" si="4"/>
        <v>5.3073351460780529</v>
      </c>
      <c r="U41" s="1">
        <v>104.6452</v>
      </c>
      <c r="V41" s="1">
        <v>102.2428</v>
      </c>
      <c r="W41" s="1">
        <v>96.475999999999999</v>
      </c>
      <c r="X41" s="1">
        <v>95.9636</v>
      </c>
      <c r="Y41" s="1">
        <v>77.954800000000006</v>
      </c>
      <c r="Z41" s="1">
        <v>78.939599999999999</v>
      </c>
      <c r="AA41" s="1"/>
      <c r="AB41" s="1">
        <f>ROUND(P41*G41,0)</f>
        <v>492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74</v>
      </c>
      <c r="B42" s="1" t="s">
        <v>32</v>
      </c>
      <c r="C42" s="1">
        <v>145.477</v>
      </c>
      <c r="D42" s="1">
        <v>314.69299999999998</v>
      </c>
      <c r="E42" s="1">
        <v>185.03</v>
      </c>
      <c r="F42" s="1">
        <v>227.559</v>
      </c>
      <c r="G42" s="6">
        <v>1</v>
      </c>
      <c r="H42" s="1">
        <v>45</v>
      </c>
      <c r="I42" s="1" t="s">
        <v>33</v>
      </c>
      <c r="J42" s="1">
        <v>181</v>
      </c>
      <c r="K42" s="1">
        <f t="shared" si="9"/>
        <v>4.0300000000000011</v>
      </c>
      <c r="L42" s="1"/>
      <c r="M42" s="1"/>
      <c r="N42" s="1">
        <v>120</v>
      </c>
      <c r="O42" s="1">
        <f t="shared" si="1"/>
        <v>37.006</v>
      </c>
      <c r="P42" s="5">
        <f t="shared" si="8"/>
        <v>41.003999999999991</v>
      </c>
      <c r="Q42" s="5"/>
      <c r="R42" s="1"/>
      <c r="S42" s="1">
        <f t="shared" si="3"/>
        <v>10.5</v>
      </c>
      <c r="T42" s="1">
        <f t="shared" si="4"/>
        <v>9.3919634653839914</v>
      </c>
      <c r="U42" s="1">
        <v>42.4756</v>
      </c>
      <c r="V42" s="1">
        <v>37.762</v>
      </c>
      <c r="W42" s="1">
        <v>28.680399999999999</v>
      </c>
      <c r="X42" s="1">
        <v>28.053000000000001</v>
      </c>
      <c r="Y42" s="1">
        <v>22.201799999999999</v>
      </c>
      <c r="Z42" s="1">
        <v>25.6416</v>
      </c>
      <c r="AA42" s="1"/>
      <c r="AB42" s="1">
        <f>ROUND(P42*G42,0)</f>
        <v>41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75</v>
      </c>
      <c r="B43" s="1" t="s">
        <v>32</v>
      </c>
      <c r="C43" s="1">
        <v>161.66300000000001</v>
      </c>
      <c r="D43" s="1">
        <v>105.938</v>
      </c>
      <c r="E43" s="1">
        <v>137.89099999999999</v>
      </c>
      <c r="F43" s="1">
        <v>129.71</v>
      </c>
      <c r="G43" s="6">
        <v>1</v>
      </c>
      <c r="H43" s="1">
        <v>40</v>
      </c>
      <c r="I43" s="1" t="s">
        <v>33</v>
      </c>
      <c r="J43" s="1">
        <v>123.9</v>
      </c>
      <c r="K43" s="1">
        <f t="shared" si="9"/>
        <v>13.990999999999985</v>
      </c>
      <c r="L43" s="1"/>
      <c r="M43" s="1"/>
      <c r="N43" s="1">
        <v>0</v>
      </c>
      <c r="O43" s="1">
        <f t="shared" si="1"/>
        <v>27.578199999999999</v>
      </c>
      <c r="P43" s="5">
        <f t="shared" si="8"/>
        <v>159.86109999999999</v>
      </c>
      <c r="Q43" s="5"/>
      <c r="R43" s="1"/>
      <c r="S43" s="1">
        <f t="shared" si="3"/>
        <v>10.5</v>
      </c>
      <c r="T43" s="1">
        <f t="shared" si="4"/>
        <v>4.7033526481061134</v>
      </c>
      <c r="U43" s="1">
        <v>3.8104</v>
      </c>
      <c r="V43" s="1">
        <v>4.6273999999999997</v>
      </c>
      <c r="W43" s="1">
        <v>22.037800000000001</v>
      </c>
      <c r="X43" s="1">
        <v>21.767800000000001</v>
      </c>
      <c r="Y43" s="1">
        <v>5.7225999999999999</v>
      </c>
      <c r="Z43" s="1">
        <v>8.4575999999999993</v>
      </c>
      <c r="AA43" s="1" t="s">
        <v>76</v>
      </c>
      <c r="AB43" s="1">
        <f>ROUND(P43*G43,0)</f>
        <v>160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77</v>
      </c>
      <c r="B44" s="1" t="s">
        <v>32</v>
      </c>
      <c r="C44" s="1">
        <v>1918.6590000000001</v>
      </c>
      <c r="D44" s="1">
        <v>2094.085</v>
      </c>
      <c r="E44" s="1">
        <v>1840.0129999999999</v>
      </c>
      <c r="F44" s="1">
        <v>1790.742</v>
      </c>
      <c r="G44" s="6">
        <v>1</v>
      </c>
      <c r="H44" s="1">
        <v>40</v>
      </c>
      <c r="I44" s="1" t="s">
        <v>33</v>
      </c>
      <c r="J44" s="1">
        <v>1783.194</v>
      </c>
      <c r="K44" s="1">
        <f t="shared" si="9"/>
        <v>56.81899999999996</v>
      </c>
      <c r="L44" s="1"/>
      <c r="M44" s="1"/>
      <c r="N44" s="1">
        <v>650</v>
      </c>
      <c r="O44" s="1">
        <f t="shared" si="1"/>
        <v>368.00259999999997</v>
      </c>
      <c r="P44" s="5">
        <f t="shared" si="8"/>
        <v>1423.2852999999998</v>
      </c>
      <c r="Q44" s="5"/>
      <c r="R44" s="1"/>
      <c r="S44" s="1">
        <f t="shared" si="3"/>
        <v>10.5</v>
      </c>
      <c r="T44" s="1">
        <f t="shared" si="4"/>
        <v>6.632404227578828</v>
      </c>
      <c r="U44" s="1">
        <v>340.98480000000001</v>
      </c>
      <c r="V44" s="1">
        <v>329.26260000000002</v>
      </c>
      <c r="W44" s="1">
        <v>301.20440000000002</v>
      </c>
      <c r="X44" s="1">
        <v>301.72620000000001</v>
      </c>
      <c r="Y44" s="1">
        <v>278.67779999999999</v>
      </c>
      <c r="Z44" s="1">
        <v>296.50139999999999</v>
      </c>
      <c r="AA44" s="1" t="s">
        <v>78</v>
      </c>
      <c r="AB44" s="1">
        <f>ROUND(P44*G44,0)</f>
        <v>1423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79</v>
      </c>
      <c r="B45" s="1" t="s">
        <v>32</v>
      </c>
      <c r="C45" s="1">
        <v>146.43700000000001</v>
      </c>
      <c r="D45" s="1">
        <v>102.64700000000001</v>
      </c>
      <c r="E45" s="1">
        <v>213.85</v>
      </c>
      <c r="F45" s="1">
        <v>-1.4</v>
      </c>
      <c r="G45" s="6">
        <v>1</v>
      </c>
      <c r="H45" s="1">
        <v>35</v>
      </c>
      <c r="I45" s="1" t="s">
        <v>33</v>
      </c>
      <c r="J45" s="1">
        <v>214.30099999999999</v>
      </c>
      <c r="K45" s="1">
        <f t="shared" si="9"/>
        <v>-0.45099999999999341</v>
      </c>
      <c r="L45" s="1"/>
      <c r="M45" s="1"/>
      <c r="N45" s="1">
        <v>180</v>
      </c>
      <c r="O45" s="1">
        <f t="shared" si="1"/>
        <v>42.769999999999996</v>
      </c>
      <c r="P45" s="5">
        <f>9.5*O45-N45-F45</f>
        <v>227.71499999999995</v>
      </c>
      <c r="Q45" s="5"/>
      <c r="R45" s="1"/>
      <c r="S45" s="1">
        <f t="shared" si="3"/>
        <v>9.5</v>
      </c>
      <c r="T45" s="1">
        <f t="shared" si="4"/>
        <v>4.1758241758241761</v>
      </c>
      <c r="U45" s="1">
        <v>33.384</v>
      </c>
      <c r="V45" s="1">
        <v>19.619599999999998</v>
      </c>
      <c r="W45" s="1">
        <v>19.101800000000001</v>
      </c>
      <c r="X45" s="1">
        <v>19.1768</v>
      </c>
      <c r="Y45" s="1">
        <v>16.700399999999998</v>
      </c>
      <c r="Z45" s="1">
        <v>18.092600000000001</v>
      </c>
      <c r="AA45" s="1"/>
      <c r="AB45" s="1">
        <f>ROUND(P45*G45,0)</f>
        <v>228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80</v>
      </c>
      <c r="B46" s="1" t="s">
        <v>32</v>
      </c>
      <c r="C46" s="1">
        <v>82.537000000000006</v>
      </c>
      <c r="D46" s="1"/>
      <c r="E46" s="1">
        <v>-1.25</v>
      </c>
      <c r="F46" s="1">
        <v>82.537000000000006</v>
      </c>
      <c r="G46" s="6">
        <v>1</v>
      </c>
      <c r="H46" s="1">
        <v>45</v>
      </c>
      <c r="I46" s="1" t="s">
        <v>33</v>
      </c>
      <c r="J46" s="1">
        <v>67.3</v>
      </c>
      <c r="K46" s="1">
        <f t="shared" si="9"/>
        <v>-68.55</v>
      </c>
      <c r="L46" s="1"/>
      <c r="M46" s="1"/>
      <c r="N46" s="1">
        <v>0</v>
      </c>
      <c r="O46" s="1">
        <f t="shared" si="1"/>
        <v>-0.25</v>
      </c>
      <c r="P46" s="5"/>
      <c r="Q46" s="5"/>
      <c r="R46" s="1"/>
      <c r="S46" s="1">
        <f t="shared" si="3"/>
        <v>-330.14800000000002</v>
      </c>
      <c r="T46" s="1">
        <f t="shared" si="4"/>
        <v>-330.14800000000002</v>
      </c>
      <c r="U46" s="1">
        <v>0</v>
      </c>
      <c r="V46" s="1">
        <v>0</v>
      </c>
      <c r="W46" s="1">
        <v>1.498</v>
      </c>
      <c r="X46" s="1">
        <v>2.9651999999999998</v>
      </c>
      <c r="Y46" s="1">
        <v>4.5679999999999996</v>
      </c>
      <c r="Z46" s="1">
        <v>5.9210000000000003</v>
      </c>
      <c r="AA46" s="15" t="s">
        <v>42</v>
      </c>
      <c r="AB46" s="1">
        <f>ROUND(P46*G46,0)</f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81</v>
      </c>
      <c r="B47" s="1" t="s">
        <v>32</v>
      </c>
      <c r="C47" s="1">
        <v>264.87099999999998</v>
      </c>
      <c r="D47" s="1">
        <v>260.916</v>
      </c>
      <c r="E47" s="1">
        <v>272.983</v>
      </c>
      <c r="F47" s="1">
        <v>196.31299999999999</v>
      </c>
      <c r="G47" s="6">
        <v>1</v>
      </c>
      <c r="H47" s="1">
        <v>30</v>
      </c>
      <c r="I47" s="1" t="s">
        <v>33</v>
      </c>
      <c r="J47" s="1">
        <v>277.94499999999999</v>
      </c>
      <c r="K47" s="1">
        <f t="shared" si="9"/>
        <v>-4.9619999999999891</v>
      </c>
      <c r="L47" s="1"/>
      <c r="M47" s="1"/>
      <c r="N47" s="1">
        <v>98.282800000000009</v>
      </c>
      <c r="O47" s="1">
        <f t="shared" si="1"/>
        <v>54.596600000000002</v>
      </c>
      <c r="P47" s="5">
        <f>9.5*O47-N47-F47</f>
        <v>224.07189999999997</v>
      </c>
      <c r="Q47" s="5"/>
      <c r="R47" s="1"/>
      <c r="S47" s="1">
        <f t="shared" si="3"/>
        <v>9.4999999999999982</v>
      </c>
      <c r="T47" s="1">
        <f t="shared" si="4"/>
        <v>5.3958634786781587</v>
      </c>
      <c r="U47" s="1">
        <v>47.277799999999999</v>
      </c>
      <c r="V47" s="1">
        <v>46.055799999999998</v>
      </c>
      <c r="W47" s="1">
        <v>44.611400000000003</v>
      </c>
      <c r="X47" s="1">
        <v>43.810600000000001</v>
      </c>
      <c r="Y47" s="1">
        <v>30.613</v>
      </c>
      <c r="Z47" s="1">
        <v>31.2</v>
      </c>
      <c r="AA47" s="1"/>
      <c r="AB47" s="1">
        <f>ROUND(P47*G47,0)</f>
        <v>224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82</v>
      </c>
      <c r="B48" s="1" t="s">
        <v>32</v>
      </c>
      <c r="C48" s="1">
        <v>4.9509999999999996</v>
      </c>
      <c r="D48" s="1">
        <v>63.911000000000001</v>
      </c>
      <c r="E48" s="1">
        <v>18.512</v>
      </c>
      <c r="F48" s="1">
        <v>45.399000000000001</v>
      </c>
      <c r="G48" s="6">
        <v>1</v>
      </c>
      <c r="H48" s="1" t="e">
        <v>#N/A</v>
      </c>
      <c r="I48" s="1" t="s">
        <v>33</v>
      </c>
      <c r="J48" s="1">
        <v>17.8</v>
      </c>
      <c r="K48" s="1">
        <f t="shared" si="9"/>
        <v>0.71199999999999974</v>
      </c>
      <c r="L48" s="1"/>
      <c r="M48" s="1"/>
      <c r="N48" s="1">
        <v>27.734799999999989</v>
      </c>
      <c r="O48" s="1">
        <f t="shared" si="1"/>
        <v>3.7023999999999999</v>
      </c>
      <c r="P48" s="5"/>
      <c r="Q48" s="5"/>
      <c r="R48" s="1"/>
      <c r="S48" s="1">
        <f t="shared" si="3"/>
        <v>19.753079083837509</v>
      </c>
      <c r="T48" s="1">
        <f t="shared" si="4"/>
        <v>19.753079083837509</v>
      </c>
      <c r="U48" s="1">
        <v>7.3397999999999994</v>
      </c>
      <c r="V48" s="1">
        <v>8.6204000000000001</v>
      </c>
      <c r="W48" s="1">
        <v>2.8439999999999999</v>
      </c>
      <c r="X48" s="1">
        <v>1.9865999999999999</v>
      </c>
      <c r="Y48" s="1">
        <v>3.3904000000000001</v>
      </c>
      <c r="Z48" s="1">
        <v>4.8003999999999998</v>
      </c>
      <c r="AA48" s="1"/>
      <c r="AB48" s="1">
        <f>ROUND(P48*G48,0)</f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83</v>
      </c>
      <c r="B49" s="1" t="s">
        <v>32</v>
      </c>
      <c r="C49" s="1">
        <v>71.599000000000004</v>
      </c>
      <c r="D49" s="1">
        <v>184.14599999999999</v>
      </c>
      <c r="E49" s="1">
        <v>41.99</v>
      </c>
      <c r="F49" s="1">
        <v>181.47800000000001</v>
      </c>
      <c r="G49" s="6">
        <v>1</v>
      </c>
      <c r="H49" s="1">
        <v>45</v>
      </c>
      <c r="I49" s="1" t="s">
        <v>33</v>
      </c>
      <c r="J49" s="1">
        <v>39.5</v>
      </c>
      <c r="K49" s="1">
        <f t="shared" si="9"/>
        <v>2.490000000000002</v>
      </c>
      <c r="L49" s="1"/>
      <c r="M49" s="1"/>
      <c r="N49" s="1">
        <v>12.6396</v>
      </c>
      <c r="O49" s="1">
        <f t="shared" si="1"/>
        <v>8.3979999999999997</v>
      </c>
      <c r="P49" s="5"/>
      <c r="Q49" s="5"/>
      <c r="R49" s="1"/>
      <c r="S49" s="1">
        <f t="shared" si="3"/>
        <v>23.114741605144083</v>
      </c>
      <c r="T49" s="1">
        <f t="shared" si="4"/>
        <v>23.114741605144083</v>
      </c>
      <c r="U49" s="1">
        <v>19.2286</v>
      </c>
      <c r="V49" s="1">
        <v>20.087599999999998</v>
      </c>
      <c r="W49" s="1">
        <v>18.635999999999999</v>
      </c>
      <c r="X49" s="1">
        <v>15.0672</v>
      </c>
      <c r="Y49" s="1">
        <v>13.462</v>
      </c>
      <c r="Z49" s="1">
        <v>17.886600000000001</v>
      </c>
      <c r="AA49" s="1"/>
      <c r="AB49" s="1">
        <f>ROUND(P49*G49,0)</f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84</v>
      </c>
      <c r="B50" s="1" t="s">
        <v>32</v>
      </c>
      <c r="C50" s="1">
        <v>145.506</v>
      </c>
      <c r="D50" s="1">
        <v>168.01400000000001</v>
      </c>
      <c r="E50" s="1">
        <v>76.23</v>
      </c>
      <c r="F50" s="1">
        <v>152.58199999999999</v>
      </c>
      <c r="G50" s="6">
        <v>1</v>
      </c>
      <c r="H50" s="1">
        <v>45</v>
      </c>
      <c r="I50" s="1" t="s">
        <v>33</v>
      </c>
      <c r="J50" s="1">
        <v>74.099999999999994</v>
      </c>
      <c r="K50" s="1">
        <f t="shared" si="9"/>
        <v>2.1300000000000097</v>
      </c>
      <c r="L50" s="1"/>
      <c r="M50" s="1"/>
      <c r="N50" s="1">
        <v>11.56899999999996</v>
      </c>
      <c r="O50" s="1">
        <f t="shared" si="1"/>
        <v>15.246</v>
      </c>
      <c r="P50" s="5"/>
      <c r="Q50" s="5"/>
      <c r="R50" s="1"/>
      <c r="S50" s="1">
        <f t="shared" si="3"/>
        <v>10.766824085005901</v>
      </c>
      <c r="T50" s="1">
        <f t="shared" si="4"/>
        <v>10.766824085005901</v>
      </c>
      <c r="U50" s="1">
        <v>19.640799999999999</v>
      </c>
      <c r="V50" s="1">
        <v>20.5046</v>
      </c>
      <c r="W50" s="1">
        <v>17.736999999999998</v>
      </c>
      <c r="X50" s="1">
        <v>14.0152</v>
      </c>
      <c r="Y50" s="1">
        <v>3.2513999999999998</v>
      </c>
      <c r="Z50" s="1">
        <v>6.6445999999999996</v>
      </c>
      <c r="AA50" s="1"/>
      <c r="AB50" s="1">
        <f>ROUND(P50*G50,0)</f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85</v>
      </c>
      <c r="B51" s="1" t="s">
        <v>32</v>
      </c>
      <c r="C51" s="1">
        <v>28.666</v>
      </c>
      <c r="D51" s="1"/>
      <c r="E51" s="1">
        <v>20.385999999999999</v>
      </c>
      <c r="F51" s="1">
        <v>4.1289999999999996</v>
      </c>
      <c r="G51" s="6">
        <v>1</v>
      </c>
      <c r="H51" s="1" t="e">
        <v>#N/A</v>
      </c>
      <c r="I51" s="1" t="s">
        <v>33</v>
      </c>
      <c r="J51" s="1">
        <v>16.899999999999999</v>
      </c>
      <c r="K51" s="1">
        <f t="shared" si="9"/>
        <v>3.4860000000000007</v>
      </c>
      <c r="L51" s="1"/>
      <c r="M51" s="1"/>
      <c r="N51" s="1">
        <v>0</v>
      </c>
      <c r="O51" s="1">
        <f t="shared" si="1"/>
        <v>4.0771999999999995</v>
      </c>
      <c r="P51" s="5">
        <f>8*O51-N51-F51</f>
        <v>28.488599999999998</v>
      </c>
      <c r="Q51" s="5"/>
      <c r="R51" s="1"/>
      <c r="S51" s="1">
        <f t="shared" si="3"/>
        <v>8</v>
      </c>
      <c r="T51" s="1">
        <f t="shared" si="4"/>
        <v>1.0127047974099872</v>
      </c>
      <c r="U51" s="1">
        <v>7.1310000000000002</v>
      </c>
      <c r="V51" s="1">
        <v>8.4960000000000004</v>
      </c>
      <c r="W51" s="1">
        <v>8.9377999999999993</v>
      </c>
      <c r="X51" s="1">
        <v>6.7907999999999999</v>
      </c>
      <c r="Y51" s="1">
        <v>3.7669999999999999</v>
      </c>
      <c r="Z51" s="1">
        <v>3.7669999999999999</v>
      </c>
      <c r="AA51" s="1" t="s">
        <v>86</v>
      </c>
      <c r="AB51" s="1">
        <f>ROUND(P51*G51,0)</f>
        <v>28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87</v>
      </c>
      <c r="B52" s="1" t="s">
        <v>40</v>
      </c>
      <c r="C52" s="1">
        <v>1670</v>
      </c>
      <c r="D52" s="1">
        <v>2784</v>
      </c>
      <c r="E52" s="1">
        <v>2030</v>
      </c>
      <c r="F52" s="1">
        <v>2065</v>
      </c>
      <c r="G52" s="6">
        <v>0.4</v>
      </c>
      <c r="H52" s="1">
        <v>45</v>
      </c>
      <c r="I52" s="1" t="s">
        <v>33</v>
      </c>
      <c r="J52" s="1">
        <v>2039</v>
      </c>
      <c r="K52" s="1">
        <f t="shared" si="9"/>
        <v>-9</v>
      </c>
      <c r="L52" s="1"/>
      <c r="M52" s="1"/>
      <c r="N52" s="1">
        <v>1185.5999999999999</v>
      </c>
      <c r="O52" s="1">
        <f t="shared" si="1"/>
        <v>406</v>
      </c>
      <c r="P52" s="5">
        <f t="shared" ref="P52:P62" si="11">10.5*O52-N52-F52</f>
        <v>1012.4000000000001</v>
      </c>
      <c r="Q52" s="5"/>
      <c r="R52" s="1"/>
      <c r="S52" s="1">
        <f t="shared" si="3"/>
        <v>10.5</v>
      </c>
      <c r="T52" s="1">
        <f t="shared" si="4"/>
        <v>8.0064039408866989</v>
      </c>
      <c r="U52" s="1">
        <v>382</v>
      </c>
      <c r="V52" s="1">
        <v>372.4</v>
      </c>
      <c r="W52" s="1">
        <v>323.8</v>
      </c>
      <c r="X52" s="1">
        <v>302.60000000000002</v>
      </c>
      <c r="Y52" s="1">
        <v>304.60000000000002</v>
      </c>
      <c r="Z52" s="1">
        <v>323.39999999999998</v>
      </c>
      <c r="AA52" s="1" t="s">
        <v>88</v>
      </c>
      <c r="AB52" s="1">
        <f>ROUND(P52*G52,0)</f>
        <v>405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89</v>
      </c>
      <c r="B53" s="1" t="s">
        <v>40</v>
      </c>
      <c r="C53" s="1">
        <v>226.56200000000001</v>
      </c>
      <c r="D53" s="1">
        <v>320</v>
      </c>
      <c r="E53" s="1">
        <v>211</v>
      </c>
      <c r="F53" s="1">
        <v>234.56200000000001</v>
      </c>
      <c r="G53" s="6">
        <v>0.45</v>
      </c>
      <c r="H53" s="1">
        <v>50</v>
      </c>
      <c r="I53" s="1" t="s">
        <v>33</v>
      </c>
      <c r="J53" s="1">
        <v>211</v>
      </c>
      <c r="K53" s="1">
        <f t="shared" si="9"/>
        <v>0</v>
      </c>
      <c r="L53" s="1"/>
      <c r="M53" s="1"/>
      <c r="N53" s="1">
        <v>36.399999999999977</v>
      </c>
      <c r="O53" s="1">
        <f t="shared" si="1"/>
        <v>42.2</v>
      </c>
      <c r="P53" s="5">
        <f t="shared" si="11"/>
        <v>172.13800000000003</v>
      </c>
      <c r="Q53" s="5"/>
      <c r="R53" s="1"/>
      <c r="S53" s="1">
        <f t="shared" si="3"/>
        <v>10.5</v>
      </c>
      <c r="T53" s="1">
        <f t="shared" si="4"/>
        <v>6.4209004739336484</v>
      </c>
      <c r="U53" s="1">
        <v>39</v>
      </c>
      <c r="V53" s="1">
        <v>39.6</v>
      </c>
      <c r="W53" s="1">
        <v>29.2</v>
      </c>
      <c r="X53" s="1">
        <v>28</v>
      </c>
      <c r="Y53" s="1">
        <v>20</v>
      </c>
      <c r="Z53" s="1">
        <v>20.8</v>
      </c>
      <c r="AA53" s="1"/>
      <c r="AB53" s="1">
        <f>ROUND(P53*G53,0)</f>
        <v>77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90</v>
      </c>
      <c r="B54" s="1" t="s">
        <v>32</v>
      </c>
      <c r="C54" s="1">
        <v>1228.357</v>
      </c>
      <c r="D54" s="1">
        <v>898.096</v>
      </c>
      <c r="E54" s="1">
        <v>1023.4160000000001</v>
      </c>
      <c r="F54" s="1">
        <v>935.78</v>
      </c>
      <c r="G54" s="6">
        <v>1</v>
      </c>
      <c r="H54" s="1">
        <v>45</v>
      </c>
      <c r="I54" s="1" t="s">
        <v>33</v>
      </c>
      <c r="J54" s="1">
        <v>931.63800000000003</v>
      </c>
      <c r="K54" s="1">
        <f t="shared" si="9"/>
        <v>91.77800000000002</v>
      </c>
      <c r="L54" s="1"/>
      <c r="M54" s="1"/>
      <c r="N54" s="1">
        <v>400</v>
      </c>
      <c r="O54" s="1">
        <f t="shared" si="1"/>
        <v>204.6832</v>
      </c>
      <c r="P54" s="5">
        <f t="shared" si="11"/>
        <v>813.39360000000011</v>
      </c>
      <c r="Q54" s="5"/>
      <c r="R54" s="1"/>
      <c r="S54" s="1">
        <f t="shared" si="3"/>
        <v>10.5</v>
      </c>
      <c r="T54" s="1">
        <f t="shared" si="4"/>
        <v>6.5260851892094713</v>
      </c>
      <c r="U54" s="1">
        <v>184.49100000000001</v>
      </c>
      <c r="V54" s="1">
        <v>177.6558</v>
      </c>
      <c r="W54" s="1">
        <v>194.3304</v>
      </c>
      <c r="X54" s="1">
        <v>184.44900000000001</v>
      </c>
      <c r="Y54" s="1">
        <v>147.84</v>
      </c>
      <c r="Z54" s="1">
        <v>166.6986</v>
      </c>
      <c r="AA54" s="1"/>
      <c r="AB54" s="1">
        <f>ROUND(P54*G54,0)</f>
        <v>813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91</v>
      </c>
      <c r="B55" s="1" t="s">
        <v>40</v>
      </c>
      <c r="C55" s="1">
        <v>627</v>
      </c>
      <c r="D55" s="1">
        <v>726</v>
      </c>
      <c r="E55" s="1">
        <v>582</v>
      </c>
      <c r="F55" s="1">
        <v>650</v>
      </c>
      <c r="G55" s="6">
        <v>0.35</v>
      </c>
      <c r="H55" s="1">
        <v>40</v>
      </c>
      <c r="I55" s="1" t="s">
        <v>33</v>
      </c>
      <c r="J55" s="1">
        <v>588</v>
      </c>
      <c r="K55" s="1">
        <f t="shared" si="9"/>
        <v>-6</v>
      </c>
      <c r="L55" s="1"/>
      <c r="M55" s="1"/>
      <c r="N55" s="1">
        <v>451.40000000000009</v>
      </c>
      <c r="O55" s="1">
        <f t="shared" si="1"/>
        <v>116.4</v>
      </c>
      <c r="P55" s="5">
        <f t="shared" si="11"/>
        <v>120.79999999999995</v>
      </c>
      <c r="Q55" s="5"/>
      <c r="R55" s="1"/>
      <c r="S55" s="1">
        <f t="shared" si="3"/>
        <v>10.5</v>
      </c>
      <c r="T55" s="1">
        <f t="shared" si="4"/>
        <v>9.4621993127147768</v>
      </c>
      <c r="U55" s="1">
        <v>119.2</v>
      </c>
      <c r="V55" s="1">
        <v>112</v>
      </c>
      <c r="W55" s="1">
        <v>111.8</v>
      </c>
      <c r="X55" s="1">
        <v>102.4</v>
      </c>
      <c r="Y55" s="1">
        <v>100.8</v>
      </c>
      <c r="Z55" s="1">
        <v>102.6</v>
      </c>
      <c r="AA55" s="1" t="s">
        <v>88</v>
      </c>
      <c r="AB55" s="1">
        <f>ROUND(P55*G55,0)</f>
        <v>42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92</v>
      </c>
      <c r="B56" s="1" t="s">
        <v>32</v>
      </c>
      <c r="C56" s="1">
        <v>305.39499999999998</v>
      </c>
      <c r="D56" s="1">
        <v>301.47699999999998</v>
      </c>
      <c r="E56" s="1">
        <v>297.23599999999999</v>
      </c>
      <c r="F56" s="1">
        <v>238.94300000000001</v>
      </c>
      <c r="G56" s="6">
        <v>1</v>
      </c>
      <c r="H56" s="1">
        <v>40</v>
      </c>
      <c r="I56" s="1" t="s">
        <v>33</v>
      </c>
      <c r="J56" s="1">
        <v>296.27</v>
      </c>
      <c r="K56" s="1">
        <f t="shared" si="9"/>
        <v>0.96600000000000819</v>
      </c>
      <c r="L56" s="1"/>
      <c r="M56" s="1"/>
      <c r="N56" s="1">
        <v>90</v>
      </c>
      <c r="O56" s="1">
        <f t="shared" si="1"/>
        <v>59.447199999999995</v>
      </c>
      <c r="P56" s="5">
        <f t="shared" si="11"/>
        <v>295.25259999999992</v>
      </c>
      <c r="Q56" s="5"/>
      <c r="R56" s="1"/>
      <c r="S56" s="1">
        <f t="shared" si="3"/>
        <v>10.5</v>
      </c>
      <c r="T56" s="1">
        <f t="shared" si="4"/>
        <v>5.533364060880916</v>
      </c>
      <c r="U56" s="1">
        <v>50.944200000000002</v>
      </c>
      <c r="V56" s="1">
        <v>49.339799999999997</v>
      </c>
      <c r="W56" s="1">
        <v>42.744799999999998</v>
      </c>
      <c r="X56" s="1">
        <v>46.227200000000003</v>
      </c>
      <c r="Y56" s="1">
        <v>35.6798</v>
      </c>
      <c r="Z56" s="1">
        <v>29.968800000000002</v>
      </c>
      <c r="AA56" s="1"/>
      <c r="AB56" s="1">
        <f>ROUND(P56*G56,0)</f>
        <v>295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93</v>
      </c>
      <c r="B57" s="1" t="s">
        <v>40</v>
      </c>
      <c r="C57" s="1">
        <v>974</v>
      </c>
      <c r="D57" s="1">
        <v>1788</v>
      </c>
      <c r="E57" s="1">
        <v>1373</v>
      </c>
      <c r="F57" s="1">
        <v>1278</v>
      </c>
      <c r="G57" s="6">
        <v>0.4</v>
      </c>
      <c r="H57" s="1">
        <v>40</v>
      </c>
      <c r="I57" s="1" t="s">
        <v>33</v>
      </c>
      <c r="J57" s="1">
        <v>1383</v>
      </c>
      <c r="K57" s="1">
        <f t="shared" si="9"/>
        <v>-10</v>
      </c>
      <c r="L57" s="1"/>
      <c r="M57" s="1"/>
      <c r="N57" s="1">
        <v>818.40000000000055</v>
      </c>
      <c r="O57" s="1">
        <f t="shared" si="1"/>
        <v>274.60000000000002</v>
      </c>
      <c r="P57" s="5">
        <f t="shared" si="11"/>
        <v>786.89999999999964</v>
      </c>
      <c r="Q57" s="5"/>
      <c r="R57" s="1"/>
      <c r="S57" s="1">
        <f t="shared" si="3"/>
        <v>10.5</v>
      </c>
      <c r="T57" s="1">
        <f t="shared" si="4"/>
        <v>7.634377276037875</v>
      </c>
      <c r="U57" s="1">
        <v>232.8</v>
      </c>
      <c r="V57" s="1">
        <v>241.2</v>
      </c>
      <c r="W57" s="1">
        <v>244.2</v>
      </c>
      <c r="X57" s="1">
        <v>188.4</v>
      </c>
      <c r="Y57" s="1">
        <v>201</v>
      </c>
      <c r="Z57" s="1">
        <v>176.8</v>
      </c>
      <c r="AA57" s="1"/>
      <c r="AB57" s="1">
        <f>ROUND(P57*G57,0)</f>
        <v>315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94</v>
      </c>
      <c r="B58" s="1" t="s">
        <v>40</v>
      </c>
      <c r="C58" s="1">
        <v>1200</v>
      </c>
      <c r="D58" s="1">
        <v>918</v>
      </c>
      <c r="E58" s="1">
        <v>1097</v>
      </c>
      <c r="F58" s="1">
        <v>908</v>
      </c>
      <c r="G58" s="6">
        <v>0.4</v>
      </c>
      <c r="H58" s="1">
        <v>45</v>
      </c>
      <c r="I58" s="1" t="s">
        <v>33</v>
      </c>
      <c r="J58" s="1">
        <v>1096</v>
      </c>
      <c r="K58" s="1">
        <f t="shared" si="9"/>
        <v>1</v>
      </c>
      <c r="L58" s="1"/>
      <c r="M58" s="1"/>
      <c r="N58" s="1">
        <v>806.59999999999991</v>
      </c>
      <c r="O58" s="1">
        <f t="shared" si="1"/>
        <v>219.4</v>
      </c>
      <c r="P58" s="5">
        <f t="shared" si="11"/>
        <v>589.10000000000036</v>
      </c>
      <c r="Q58" s="5"/>
      <c r="R58" s="1"/>
      <c r="S58" s="1">
        <f t="shared" si="3"/>
        <v>10.500000000000002</v>
      </c>
      <c r="T58" s="1">
        <f t="shared" si="4"/>
        <v>7.8149498632634451</v>
      </c>
      <c r="U58" s="1">
        <v>194.6</v>
      </c>
      <c r="V58" s="1">
        <v>182.6</v>
      </c>
      <c r="W58" s="1">
        <v>190.8</v>
      </c>
      <c r="X58" s="1">
        <v>190.4</v>
      </c>
      <c r="Y58" s="1">
        <v>198.8</v>
      </c>
      <c r="Z58" s="1">
        <v>204.8</v>
      </c>
      <c r="AA58" s="1" t="s">
        <v>88</v>
      </c>
      <c r="AB58" s="1">
        <f>ROUND(P58*G58,0)</f>
        <v>236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95</v>
      </c>
      <c r="B59" s="1" t="s">
        <v>40</v>
      </c>
      <c r="C59" s="1">
        <v>765</v>
      </c>
      <c r="D59" s="1">
        <v>858</v>
      </c>
      <c r="E59" s="1">
        <v>838</v>
      </c>
      <c r="F59" s="1">
        <v>627</v>
      </c>
      <c r="G59" s="6">
        <v>0.4</v>
      </c>
      <c r="H59" s="1">
        <v>40</v>
      </c>
      <c r="I59" s="1" t="s">
        <v>33</v>
      </c>
      <c r="J59" s="1">
        <v>839</v>
      </c>
      <c r="K59" s="1">
        <f t="shared" si="9"/>
        <v>-1</v>
      </c>
      <c r="L59" s="1"/>
      <c r="M59" s="1"/>
      <c r="N59" s="1">
        <v>174.7999999999997</v>
      </c>
      <c r="O59" s="1">
        <f t="shared" si="1"/>
        <v>167.6</v>
      </c>
      <c r="P59" s="5">
        <f t="shared" si="11"/>
        <v>958.00000000000023</v>
      </c>
      <c r="Q59" s="5"/>
      <c r="R59" s="1"/>
      <c r="S59" s="1">
        <f t="shared" si="3"/>
        <v>10.5</v>
      </c>
      <c r="T59" s="1">
        <f t="shared" si="4"/>
        <v>4.7840095465393784</v>
      </c>
      <c r="U59" s="1">
        <v>129.6</v>
      </c>
      <c r="V59" s="1">
        <v>133.4</v>
      </c>
      <c r="W59" s="1">
        <v>126.2</v>
      </c>
      <c r="X59" s="1">
        <v>121.4</v>
      </c>
      <c r="Y59" s="1">
        <v>103.2</v>
      </c>
      <c r="Z59" s="1">
        <v>114.4</v>
      </c>
      <c r="AA59" s="1"/>
      <c r="AB59" s="1">
        <f>ROUND(P59*G59,0)</f>
        <v>383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96</v>
      </c>
      <c r="B60" s="1" t="s">
        <v>32</v>
      </c>
      <c r="C60" s="1">
        <v>764.05</v>
      </c>
      <c r="D60" s="1">
        <v>624.46500000000003</v>
      </c>
      <c r="E60" s="1">
        <v>785.59100000000001</v>
      </c>
      <c r="F60" s="1">
        <v>462.267</v>
      </c>
      <c r="G60" s="6">
        <v>1</v>
      </c>
      <c r="H60" s="1">
        <v>50</v>
      </c>
      <c r="I60" s="1" t="s">
        <v>33</v>
      </c>
      <c r="J60" s="1">
        <v>762.69</v>
      </c>
      <c r="K60" s="1">
        <f t="shared" si="9"/>
        <v>22.900999999999954</v>
      </c>
      <c r="L60" s="1"/>
      <c r="M60" s="1"/>
      <c r="N60" s="1">
        <v>600</v>
      </c>
      <c r="O60" s="1">
        <f t="shared" si="1"/>
        <v>157.1182</v>
      </c>
      <c r="P60" s="5">
        <f t="shared" si="11"/>
        <v>587.47409999999991</v>
      </c>
      <c r="Q60" s="5"/>
      <c r="R60" s="1"/>
      <c r="S60" s="1">
        <f t="shared" si="3"/>
        <v>10.5</v>
      </c>
      <c r="T60" s="1">
        <f t="shared" si="4"/>
        <v>6.7609417623165236</v>
      </c>
      <c r="U60" s="1">
        <v>136.256</v>
      </c>
      <c r="V60" s="1">
        <v>112.938</v>
      </c>
      <c r="W60" s="1">
        <v>103.7312</v>
      </c>
      <c r="X60" s="1">
        <v>102.3394</v>
      </c>
      <c r="Y60" s="1">
        <v>77.378</v>
      </c>
      <c r="Z60" s="1">
        <v>79.814599999999999</v>
      </c>
      <c r="AA60" s="1"/>
      <c r="AB60" s="1">
        <f>ROUND(P60*G60,0)</f>
        <v>587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97</v>
      </c>
      <c r="B61" s="1" t="s">
        <v>32</v>
      </c>
      <c r="C61" s="1">
        <v>793.30600000000004</v>
      </c>
      <c r="D61" s="1">
        <v>797.06</v>
      </c>
      <c r="E61" s="1">
        <v>720.56399999999996</v>
      </c>
      <c r="F61" s="1">
        <v>701.43299999999999</v>
      </c>
      <c r="G61" s="6">
        <v>1</v>
      </c>
      <c r="H61" s="1">
        <v>50</v>
      </c>
      <c r="I61" s="1" t="s">
        <v>33</v>
      </c>
      <c r="J61" s="1">
        <v>688.9</v>
      </c>
      <c r="K61" s="1">
        <f t="shared" si="9"/>
        <v>31.663999999999987</v>
      </c>
      <c r="L61" s="1"/>
      <c r="M61" s="1"/>
      <c r="N61" s="1">
        <v>450</v>
      </c>
      <c r="O61" s="1">
        <f t="shared" si="1"/>
        <v>144.11279999999999</v>
      </c>
      <c r="P61" s="5">
        <f t="shared" si="11"/>
        <v>361.75139999999988</v>
      </c>
      <c r="Q61" s="5"/>
      <c r="R61" s="1"/>
      <c r="S61" s="1">
        <f t="shared" si="3"/>
        <v>10.5</v>
      </c>
      <c r="T61" s="1">
        <f t="shared" si="4"/>
        <v>7.9898038203407333</v>
      </c>
      <c r="U61" s="1">
        <v>142.20439999999999</v>
      </c>
      <c r="V61" s="1">
        <v>128.86259999999999</v>
      </c>
      <c r="W61" s="1">
        <v>117.7564</v>
      </c>
      <c r="X61" s="1">
        <v>114.41840000000001</v>
      </c>
      <c r="Y61" s="1">
        <v>102.9526</v>
      </c>
      <c r="Z61" s="1">
        <v>98.894599999999997</v>
      </c>
      <c r="AA61" s="1"/>
      <c r="AB61" s="1">
        <f>ROUND(P61*G61,0)</f>
        <v>362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98</v>
      </c>
      <c r="B62" s="1" t="s">
        <v>32</v>
      </c>
      <c r="C62" s="1">
        <v>411.47699999999998</v>
      </c>
      <c r="D62" s="1">
        <v>572.81500000000005</v>
      </c>
      <c r="E62" s="1">
        <v>452.964</v>
      </c>
      <c r="F62" s="1">
        <v>448.95400000000001</v>
      </c>
      <c r="G62" s="6">
        <v>1</v>
      </c>
      <c r="H62" s="1">
        <v>55</v>
      </c>
      <c r="I62" s="1" t="s">
        <v>33</v>
      </c>
      <c r="J62" s="1">
        <v>441.07</v>
      </c>
      <c r="K62" s="1">
        <f t="shared" si="9"/>
        <v>11.894000000000005</v>
      </c>
      <c r="L62" s="1"/>
      <c r="M62" s="1"/>
      <c r="N62" s="1">
        <v>100</v>
      </c>
      <c r="O62" s="1">
        <f t="shared" si="1"/>
        <v>90.592799999999997</v>
      </c>
      <c r="P62" s="5">
        <f t="shared" si="11"/>
        <v>402.27039999999994</v>
      </c>
      <c r="Q62" s="5"/>
      <c r="R62" s="1"/>
      <c r="S62" s="1">
        <f t="shared" si="3"/>
        <v>10.499999999999998</v>
      </c>
      <c r="T62" s="1">
        <f t="shared" si="4"/>
        <v>6.0595764784839412</v>
      </c>
      <c r="U62" s="1">
        <v>78.181799999999996</v>
      </c>
      <c r="V62" s="1">
        <v>81.751800000000003</v>
      </c>
      <c r="W62" s="1">
        <v>69.013400000000004</v>
      </c>
      <c r="X62" s="1">
        <v>62.137599999999999</v>
      </c>
      <c r="Y62" s="1">
        <v>80.027799999999999</v>
      </c>
      <c r="Z62" s="1">
        <v>82.627799999999993</v>
      </c>
      <c r="AA62" s="1"/>
      <c r="AB62" s="1">
        <f>ROUND(P62*G62,0)</f>
        <v>402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24" t="s">
        <v>99</v>
      </c>
      <c r="B63" s="1" t="s">
        <v>32</v>
      </c>
      <c r="C63" s="1"/>
      <c r="D63" s="1"/>
      <c r="E63" s="1"/>
      <c r="F63" s="1"/>
      <c r="G63" s="6">
        <v>1</v>
      </c>
      <c r="H63" s="1" t="e">
        <v>#N/A</v>
      </c>
      <c r="I63" s="1" t="s">
        <v>33</v>
      </c>
      <c r="J63" s="1">
        <v>60</v>
      </c>
      <c r="K63" s="1">
        <f t="shared" si="9"/>
        <v>-60</v>
      </c>
      <c r="L63" s="1"/>
      <c r="M63" s="1"/>
      <c r="N63" s="1">
        <v>100</v>
      </c>
      <c r="O63" s="1">
        <f t="shared" si="1"/>
        <v>0</v>
      </c>
      <c r="P63" s="5"/>
      <c r="Q63" s="5"/>
      <c r="R63" s="1"/>
      <c r="S63" s="1" t="e">
        <f t="shared" si="3"/>
        <v>#DIV/0!</v>
      </c>
      <c r="T63" s="1" t="e">
        <f t="shared" si="4"/>
        <v>#DIV/0!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/>
      <c r="AB63" s="1">
        <f>ROUND(P63*G63,0)</f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24" t="s">
        <v>100</v>
      </c>
      <c r="B64" s="1" t="s">
        <v>32</v>
      </c>
      <c r="C64" s="1"/>
      <c r="D64" s="1"/>
      <c r="E64" s="1"/>
      <c r="F64" s="1"/>
      <c r="G64" s="6">
        <v>1</v>
      </c>
      <c r="H64" s="1" t="e">
        <v>#N/A</v>
      </c>
      <c r="I64" s="1" t="s">
        <v>33</v>
      </c>
      <c r="J64" s="1">
        <v>60</v>
      </c>
      <c r="K64" s="1">
        <f t="shared" si="9"/>
        <v>-60</v>
      </c>
      <c r="L64" s="1"/>
      <c r="M64" s="1"/>
      <c r="N64" s="1">
        <v>100</v>
      </c>
      <c r="O64" s="1">
        <f t="shared" si="1"/>
        <v>0</v>
      </c>
      <c r="P64" s="5"/>
      <c r="Q64" s="5"/>
      <c r="R64" s="1"/>
      <c r="S64" s="1" t="e">
        <f t="shared" si="3"/>
        <v>#DIV/0!</v>
      </c>
      <c r="T64" s="1" t="e">
        <f t="shared" si="4"/>
        <v>#DIV/0!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/>
      <c r="AB64" s="1">
        <f>ROUND(P64*G64,0)</f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8" t="s">
        <v>101</v>
      </c>
      <c r="B65" s="18" t="s">
        <v>32</v>
      </c>
      <c r="C65" s="18"/>
      <c r="D65" s="18"/>
      <c r="E65" s="18"/>
      <c r="F65" s="18"/>
      <c r="G65" s="19">
        <v>0</v>
      </c>
      <c r="H65" s="18" t="e">
        <v>#N/A</v>
      </c>
      <c r="I65" s="18" t="s">
        <v>33</v>
      </c>
      <c r="J65" s="18"/>
      <c r="K65" s="18">
        <f t="shared" si="9"/>
        <v>0</v>
      </c>
      <c r="L65" s="18"/>
      <c r="M65" s="18"/>
      <c r="N65" s="18"/>
      <c r="O65" s="18">
        <f t="shared" si="1"/>
        <v>0</v>
      </c>
      <c r="P65" s="20"/>
      <c r="Q65" s="20"/>
      <c r="R65" s="18"/>
      <c r="S65" s="18" t="e">
        <f t="shared" si="3"/>
        <v>#DIV/0!</v>
      </c>
      <c r="T65" s="18" t="e">
        <f t="shared" si="4"/>
        <v>#DIV/0!</v>
      </c>
      <c r="U65" s="18">
        <v>0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18" t="s">
        <v>102</v>
      </c>
      <c r="AB65" s="18">
        <f>ROUND(P65*G65,0)</f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103</v>
      </c>
      <c r="B66" s="1" t="s">
        <v>40</v>
      </c>
      <c r="C66" s="1">
        <v>1462</v>
      </c>
      <c r="D66" s="1">
        <v>2862</v>
      </c>
      <c r="E66" s="1">
        <v>1986</v>
      </c>
      <c r="F66" s="1">
        <v>2086</v>
      </c>
      <c r="G66" s="6">
        <v>0.4</v>
      </c>
      <c r="H66" s="1">
        <v>45</v>
      </c>
      <c r="I66" s="1" t="s">
        <v>33</v>
      </c>
      <c r="J66" s="1">
        <v>1994</v>
      </c>
      <c r="K66" s="1">
        <f t="shared" si="9"/>
        <v>-8</v>
      </c>
      <c r="L66" s="1"/>
      <c r="M66" s="1"/>
      <c r="N66" s="1">
        <v>1197.8</v>
      </c>
      <c r="O66" s="1">
        <f t="shared" si="1"/>
        <v>397.2</v>
      </c>
      <c r="P66" s="5">
        <f t="shared" ref="P66:P75" si="12">10.5*O66-N66-F66</f>
        <v>886.79999999999927</v>
      </c>
      <c r="Q66" s="5"/>
      <c r="R66" s="1"/>
      <c r="S66" s="1">
        <f t="shared" si="3"/>
        <v>10.499999999999998</v>
      </c>
      <c r="T66" s="1">
        <f t="shared" si="4"/>
        <v>8.2673716012084597</v>
      </c>
      <c r="U66" s="1">
        <v>370</v>
      </c>
      <c r="V66" s="1">
        <v>370.2</v>
      </c>
      <c r="W66" s="1">
        <v>344.8</v>
      </c>
      <c r="X66" s="1">
        <v>291.60000000000002</v>
      </c>
      <c r="Y66" s="1">
        <v>283.2</v>
      </c>
      <c r="Z66" s="1">
        <v>265.2</v>
      </c>
      <c r="AA66" s="1" t="s">
        <v>88</v>
      </c>
      <c r="AB66" s="1">
        <f>ROUND(P66*G66,0)</f>
        <v>355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104</v>
      </c>
      <c r="B67" s="1" t="s">
        <v>32</v>
      </c>
      <c r="C67" s="1">
        <v>138.63999999999999</v>
      </c>
      <c r="D67" s="1">
        <v>264.11700000000002</v>
      </c>
      <c r="E67" s="1">
        <v>276.99099999999999</v>
      </c>
      <c r="F67" s="1">
        <v>66.849999999999994</v>
      </c>
      <c r="G67" s="6">
        <v>1</v>
      </c>
      <c r="H67" s="1" t="e">
        <v>#N/A</v>
      </c>
      <c r="I67" s="1" t="s">
        <v>33</v>
      </c>
      <c r="J67" s="1">
        <v>324</v>
      </c>
      <c r="K67" s="1">
        <f t="shared" si="9"/>
        <v>-47.009000000000015</v>
      </c>
      <c r="L67" s="1"/>
      <c r="M67" s="1"/>
      <c r="N67" s="1">
        <v>250</v>
      </c>
      <c r="O67" s="1">
        <f t="shared" si="1"/>
        <v>55.398199999999996</v>
      </c>
      <c r="P67" s="5">
        <f t="shared" si="12"/>
        <v>264.83109999999988</v>
      </c>
      <c r="Q67" s="5"/>
      <c r="R67" s="1"/>
      <c r="S67" s="1">
        <f t="shared" si="3"/>
        <v>10.499999999999998</v>
      </c>
      <c r="T67" s="1">
        <f t="shared" si="4"/>
        <v>5.719499911549474</v>
      </c>
      <c r="U67" s="1">
        <v>42.656799999999997</v>
      </c>
      <c r="V67" s="1">
        <v>30.730599999999999</v>
      </c>
      <c r="W67" s="1">
        <v>21.838200000000001</v>
      </c>
      <c r="X67" s="1">
        <v>20.228200000000001</v>
      </c>
      <c r="Y67" s="1">
        <v>19.350999999999999</v>
      </c>
      <c r="Z67" s="1">
        <v>20.104399999999998</v>
      </c>
      <c r="AA67" s="1"/>
      <c r="AB67" s="1">
        <f>ROUND(P67*G67,0)</f>
        <v>265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105</v>
      </c>
      <c r="B68" s="1" t="s">
        <v>40</v>
      </c>
      <c r="C68" s="1">
        <v>775</v>
      </c>
      <c r="D68" s="1">
        <v>1404</v>
      </c>
      <c r="E68" s="1">
        <v>1056</v>
      </c>
      <c r="F68" s="1">
        <v>1039</v>
      </c>
      <c r="G68" s="6">
        <v>0.35</v>
      </c>
      <c r="H68" s="1">
        <v>40</v>
      </c>
      <c r="I68" s="1" t="s">
        <v>33</v>
      </c>
      <c r="J68" s="1">
        <v>1087</v>
      </c>
      <c r="K68" s="1">
        <f t="shared" ref="K68:K98" si="13">E68-J68</f>
        <v>-31</v>
      </c>
      <c r="L68" s="1"/>
      <c r="M68" s="1"/>
      <c r="N68" s="1">
        <v>1016.8</v>
      </c>
      <c r="O68" s="1">
        <f t="shared" si="1"/>
        <v>211.2</v>
      </c>
      <c r="P68" s="5">
        <f t="shared" si="12"/>
        <v>161.79999999999995</v>
      </c>
      <c r="Q68" s="5"/>
      <c r="R68" s="1"/>
      <c r="S68" s="1">
        <f t="shared" si="3"/>
        <v>10.500000000000002</v>
      </c>
      <c r="T68" s="1">
        <f t="shared" si="4"/>
        <v>9.7339015151515174</v>
      </c>
      <c r="U68" s="1">
        <v>207.2</v>
      </c>
      <c r="V68" s="1">
        <v>190.6</v>
      </c>
      <c r="W68" s="1">
        <v>192.2</v>
      </c>
      <c r="X68" s="1">
        <v>156.6</v>
      </c>
      <c r="Y68" s="1">
        <v>141.4</v>
      </c>
      <c r="Z68" s="1">
        <v>108.8</v>
      </c>
      <c r="AA68" s="1"/>
      <c r="AB68" s="1">
        <f>ROUND(P68*G68,0)</f>
        <v>57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106</v>
      </c>
      <c r="B69" s="1" t="s">
        <v>40</v>
      </c>
      <c r="C69" s="1">
        <v>310</v>
      </c>
      <c r="D69" s="1">
        <v>330</v>
      </c>
      <c r="E69" s="1">
        <v>316.8</v>
      </c>
      <c r="F69" s="1">
        <v>267.2</v>
      </c>
      <c r="G69" s="6">
        <v>0.4</v>
      </c>
      <c r="H69" s="1">
        <v>50</v>
      </c>
      <c r="I69" s="1" t="s">
        <v>33</v>
      </c>
      <c r="J69" s="1">
        <v>313</v>
      </c>
      <c r="K69" s="1">
        <f t="shared" si="13"/>
        <v>3.8000000000000114</v>
      </c>
      <c r="L69" s="1"/>
      <c r="M69" s="1"/>
      <c r="N69" s="1">
        <v>125.40000000000011</v>
      </c>
      <c r="O69" s="1">
        <f t="shared" ref="O69:O103" si="14">E69/5</f>
        <v>63.36</v>
      </c>
      <c r="P69" s="5">
        <f t="shared" si="12"/>
        <v>272.67999999999989</v>
      </c>
      <c r="Q69" s="5"/>
      <c r="R69" s="1"/>
      <c r="S69" s="1">
        <f t="shared" ref="S69:S103" si="15">(F69+N69+P69)/O69</f>
        <v>10.5</v>
      </c>
      <c r="T69" s="1">
        <f t="shared" ref="T69:T103" si="16">(F69+N69)/O69</f>
        <v>6.196338383838385</v>
      </c>
      <c r="U69" s="1">
        <v>46.2</v>
      </c>
      <c r="V69" s="1">
        <v>49.6</v>
      </c>
      <c r="W69" s="1">
        <v>54.2</v>
      </c>
      <c r="X69" s="1">
        <v>45.2</v>
      </c>
      <c r="Y69" s="1">
        <v>33.799999999999997</v>
      </c>
      <c r="Z69" s="1">
        <v>36.4</v>
      </c>
      <c r="AA69" s="1"/>
      <c r="AB69" s="1">
        <f>ROUND(P69*G69,0)</f>
        <v>109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107</v>
      </c>
      <c r="B70" s="1" t="s">
        <v>40</v>
      </c>
      <c r="C70" s="1">
        <v>399</v>
      </c>
      <c r="D70" s="1">
        <v>414</v>
      </c>
      <c r="E70" s="1">
        <v>334</v>
      </c>
      <c r="F70" s="1">
        <v>383</v>
      </c>
      <c r="G70" s="6">
        <v>0.45</v>
      </c>
      <c r="H70" s="1">
        <v>45</v>
      </c>
      <c r="I70" s="1" t="s">
        <v>33</v>
      </c>
      <c r="J70" s="1">
        <v>335</v>
      </c>
      <c r="K70" s="1">
        <f t="shared" si="13"/>
        <v>-1</v>
      </c>
      <c r="L70" s="1"/>
      <c r="M70" s="1"/>
      <c r="N70" s="1">
        <v>179</v>
      </c>
      <c r="O70" s="1">
        <f t="shared" si="14"/>
        <v>66.8</v>
      </c>
      <c r="P70" s="5">
        <f t="shared" si="12"/>
        <v>139.39999999999998</v>
      </c>
      <c r="Q70" s="5"/>
      <c r="R70" s="1"/>
      <c r="S70" s="1">
        <f t="shared" si="15"/>
        <v>10.5</v>
      </c>
      <c r="T70" s="1">
        <f t="shared" si="16"/>
        <v>8.4131736526946117</v>
      </c>
      <c r="U70" s="1">
        <v>67.400000000000006</v>
      </c>
      <c r="V70" s="1">
        <v>64.8</v>
      </c>
      <c r="W70" s="1">
        <v>59.4</v>
      </c>
      <c r="X70" s="1">
        <v>59.6</v>
      </c>
      <c r="Y70" s="1">
        <v>45.4</v>
      </c>
      <c r="Z70" s="1">
        <v>43.8</v>
      </c>
      <c r="AA70" s="1"/>
      <c r="AB70" s="1">
        <f>ROUND(P70*G70,0)</f>
        <v>63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108</v>
      </c>
      <c r="B71" s="1" t="s">
        <v>40</v>
      </c>
      <c r="C71" s="1">
        <v>261</v>
      </c>
      <c r="D71" s="1">
        <v>282</v>
      </c>
      <c r="E71" s="1">
        <v>211</v>
      </c>
      <c r="F71" s="1">
        <v>238</v>
      </c>
      <c r="G71" s="6">
        <v>0.4</v>
      </c>
      <c r="H71" s="1">
        <v>40</v>
      </c>
      <c r="I71" s="1" t="s">
        <v>33</v>
      </c>
      <c r="J71" s="1">
        <v>218</v>
      </c>
      <c r="K71" s="1">
        <f t="shared" si="13"/>
        <v>-7</v>
      </c>
      <c r="L71" s="1"/>
      <c r="M71" s="1"/>
      <c r="N71" s="1">
        <v>44.999999999999943</v>
      </c>
      <c r="O71" s="1">
        <f t="shared" si="14"/>
        <v>42.2</v>
      </c>
      <c r="P71" s="5">
        <f t="shared" si="12"/>
        <v>160.10000000000008</v>
      </c>
      <c r="Q71" s="5"/>
      <c r="R71" s="1"/>
      <c r="S71" s="1">
        <f t="shared" si="15"/>
        <v>10.5</v>
      </c>
      <c r="T71" s="1">
        <f t="shared" si="16"/>
        <v>6.7061611374407564</v>
      </c>
      <c r="U71" s="1">
        <v>39.4</v>
      </c>
      <c r="V71" s="1">
        <v>40.799999999999997</v>
      </c>
      <c r="W71" s="1">
        <v>38.4</v>
      </c>
      <c r="X71" s="1">
        <v>35.799999999999997</v>
      </c>
      <c r="Y71" s="1">
        <v>32</v>
      </c>
      <c r="Z71" s="1">
        <v>37.4</v>
      </c>
      <c r="AA71" s="1"/>
      <c r="AB71" s="1">
        <f>ROUND(P71*G71,0)</f>
        <v>64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109</v>
      </c>
      <c r="B72" s="1" t="s">
        <v>32</v>
      </c>
      <c r="C72" s="1">
        <v>468.29700000000003</v>
      </c>
      <c r="D72" s="1">
        <v>168.398</v>
      </c>
      <c r="E72" s="1">
        <v>372.36399999999998</v>
      </c>
      <c r="F72" s="1">
        <v>210.50800000000001</v>
      </c>
      <c r="G72" s="6">
        <v>1</v>
      </c>
      <c r="H72" s="1">
        <v>40</v>
      </c>
      <c r="I72" s="1" t="s">
        <v>33</v>
      </c>
      <c r="J72" s="1">
        <v>362.45</v>
      </c>
      <c r="K72" s="1">
        <f t="shared" si="13"/>
        <v>9.9139999999999873</v>
      </c>
      <c r="L72" s="1"/>
      <c r="M72" s="1"/>
      <c r="N72" s="1">
        <v>20</v>
      </c>
      <c r="O72" s="1">
        <f t="shared" si="14"/>
        <v>74.472799999999992</v>
      </c>
      <c r="P72" s="5">
        <f t="shared" si="12"/>
        <v>551.45639999999992</v>
      </c>
      <c r="Q72" s="5"/>
      <c r="R72" s="1"/>
      <c r="S72" s="1">
        <f t="shared" si="15"/>
        <v>10.5</v>
      </c>
      <c r="T72" s="1">
        <f t="shared" si="16"/>
        <v>3.0951971726590117</v>
      </c>
      <c r="U72" s="1">
        <v>47.175400000000003</v>
      </c>
      <c r="V72" s="1">
        <v>45.343400000000003</v>
      </c>
      <c r="W72" s="1">
        <v>64.250399999999999</v>
      </c>
      <c r="X72" s="1">
        <v>63.847999999999999</v>
      </c>
      <c r="Y72" s="1">
        <v>37.722200000000001</v>
      </c>
      <c r="Z72" s="1">
        <v>34.897799999999997</v>
      </c>
      <c r="AA72" s="1"/>
      <c r="AB72" s="1">
        <f>ROUND(P72*G72,0)</f>
        <v>551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110</v>
      </c>
      <c r="B73" s="1" t="s">
        <v>32</v>
      </c>
      <c r="C73" s="1">
        <v>330.77699999999999</v>
      </c>
      <c r="D73" s="1">
        <v>158.654</v>
      </c>
      <c r="E73" s="1">
        <v>237.55099999999999</v>
      </c>
      <c r="F73" s="1">
        <v>184.61</v>
      </c>
      <c r="G73" s="6">
        <v>1</v>
      </c>
      <c r="H73" s="1">
        <v>30</v>
      </c>
      <c r="I73" s="1" t="s">
        <v>33</v>
      </c>
      <c r="J73" s="1">
        <v>233.797</v>
      </c>
      <c r="K73" s="1">
        <f t="shared" si="13"/>
        <v>3.7539999999999907</v>
      </c>
      <c r="L73" s="1"/>
      <c r="M73" s="1"/>
      <c r="N73" s="1">
        <v>200</v>
      </c>
      <c r="O73" s="1">
        <f t="shared" si="14"/>
        <v>47.510199999999998</v>
      </c>
      <c r="P73" s="5">
        <f>9.5*O73-N73-F73</f>
        <v>66.736899999999991</v>
      </c>
      <c r="Q73" s="5"/>
      <c r="R73" s="1"/>
      <c r="S73" s="1">
        <f t="shared" si="15"/>
        <v>9.5</v>
      </c>
      <c r="T73" s="1">
        <f t="shared" si="16"/>
        <v>8.095314269356896</v>
      </c>
      <c r="U73" s="1">
        <v>49.142000000000003</v>
      </c>
      <c r="V73" s="1">
        <v>42.149799999999999</v>
      </c>
      <c r="W73" s="1">
        <v>32.319400000000002</v>
      </c>
      <c r="X73" s="1">
        <v>40.021599999999999</v>
      </c>
      <c r="Y73" s="1">
        <v>48.522199999999998</v>
      </c>
      <c r="Z73" s="1">
        <v>43.8264</v>
      </c>
      <c r="AA73" s="1" t="s">
        <v>88</v>
      </c>
      <c r="AB73" s="1">
        <f>ROUND(P73*G73,0)</f>
        <v>67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111</v>
      </c>
      <c r="B74" s="1" t="s">
        <v>40</v>
      </c>
      <c r="C74" s="1">
        <v>495</v>
      </c>
      <c r="D74" s="1">
        <v>340</v>
      </c>
      <c r="E74" s="1">
        <v>484</v>
      </c>
      <c r="F74" s="1">
        <v>275</v>
      </c>
      <c r="G74" s="6">
        <v>0.45</v>
      </c>
      <c r="H74" s="1">
        <v>50</v>
      </c>
      <c r="I74" s="1" t="s">
        <v>33</v>
      </c>
      <c r="J74" s="1">
        <v>463</v>
      </c>
      <c r="K74" s="1">
        <f t="shared" si="13"/>
        <v>21</v>
      </c>
      <c r="L74" s="1"/>
      <c r="M74" s="1"/>
      <c r="N74" s="1">
        <v>637.19999999999993</v>
      </c>
      <c r="O74" s="1">
        <f t="shared" si="14"/>
        <v>96.8</v>
      </c>
      <c r="P74" s="5">
        <f t="shared" si="12"/>
        <v>104.20000000000005</v>
      </c>
      <c r="Q74" s="5"/>
      <c r="R74" s="1"/>
      <c r="S74" s="1">
        <f t="shared" si="15"/>
        <v>10.5</v>
      </c>
      <c r="T74" s="1">
        <f t="shared" si="16"/>
        <v>9.4235537190082646</v>
      </c>
      <c r="U74" s="1">
        <v>91.8</v>
      </c>
      <c r="V74" s="1">
        <v>68.400000000000006</v>
      </c>
      <c r="W74" s="1">
        <v>61.4</v>
      </c>
      <c r="X74" s="1">
        <v>67.8</v>
      </c>
      <c r="Y74" s="1">
        <v>60.8</v>
      </c>
      <c r="Z74" s="1">
        <v>52.6</v>
      </c>
      <c r="AA74" s="1" t="s">
        <v>112</v>
      </c>
      <c r="AB74" s="1">
        <f>ROUND(P74*G74,0)</f>
        <v>47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113</v>
      </c>
      <c r="B75" s="1" t="s">
        <v>32</v>
      </c>
      <c r="C75" s="1">
        <v>924.12</v>
      </c>
      <c r="D75" s="1">
        <v>803.03</v>
      </c>
      <c r="E75" s="1">
        <v>917.85</v>
      </c>
      <c r="F75" s="1">
        <v>666.05200000000002</v>
      </c>
      <c r="G75" s="6">
        <v>1</v>
      </c>
      <c r="H75" s="1">
        <v>50</v>
      </c>
      <c r="I75" s="1" t="s">
        <v>33</v>
      </c>
      <c r="J75" s="1">
        <v>856.75</v>
      </c>
      <c r="K75" s="1">
        <f t="shared" si="13"/>
        <v>61.100000000000023</v>
      </c>
      <c r="L75" s="1"/>
      <c r="M75" s="1"/>
      <c r="N75" s="1">
        <v>500</v>
      </c>
      <c r="O75" s="1">
        <f t="shared" si="14"/>
        <v>183.57</v>
      </c>
      <c r="P75" s="5">
        <f t="shared" si="12"/>
        <v>761.43299999999988</v>
      </c>
      <c r="Q75" s="5"/>
      <c r="R75" s="1"/>
      <c r="S75" s="1">
        <f t="shared" si="15"/>
        <v>10.500000000000002</v>
      </c>
      <c r="T75" s="1">
        <f t="shared" si="16"/>
        <v>6.3520836738029098</v>
      </c>
      <c r="U75" s="1">
        <v>158.76159999999999</v>
      </c>
      <c r="V75" s="1">
        <v>143.0538</v>
      </c>
      <c r="W75" s="1">
        <v>136.31620000000001</v>
      </c>
      <c r="X75" s="1">
        <v>134.83099999999999</v>
      </c>
      <c r="Y75" s="1">
        <v>118.05459999999999</v>
      </c>
      <c r="Z75" s="1">
        <v>114.4324</v>
      </c>
      <c r="AA75" s="1"/>
      <c r="AB75" s="1">
        <f>ROUND(P75*G75,0)</f>
        <v>761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114</v>
      </c>
      <c r="B76" s="1" t="s">
        <v>32</v>
      </c>
      <c r="C76" s="1">
        <v>55.634999999999998</v>
      </c>
      <c r="D76" s="1">
        <v>197.10300000000001</v>
      </c>
      <c r="E76" s="1">
        <v>80.287999999999997</v>
      </c>
      <c r="F76" s="1">
        <v>165.25800000000001</v>
      </c>
      <c r="G76" s="6">
        <v>1</v>
      </c>
      <c r="H76" s="1">
        <v>50</v>
      </c>
      <c r="I76" s="1" t="s">
        <v>33</v>
      </c>
      <c r="J76" s="1">
        <v>136.1</v>
      </c>
      <c r="K76" s="1">
        <f t="shared" si="13"/>
        <v>-55.811999999999998</v>
      </c>
      <c r="L76" s="1"/>
      <c r="M76" s="1"/>
      <c r="N76" s="1">
        <v>59.699600000000054</v>
      </c>
      <c r="O76" s="1">
        <f t="shared" si="14"/>
        <v>16.057600000000001</v>
      </c>
      <c r="P76" s="5"/>
      <c r="Q76" s="5"/>
      <c r="R76" s="1"/>
      <c r="S76" s="1">
        <f t="shared" si="15"/>
        <v>14.009416102032686</v>
      </c>
      <c r="T76" s="1">
        <f t="shared" si="16"/>
        <v>14.009416102032686</v>
      </c>
      <c r="U76" s="1">
        <v>23.767800000000001</v>
      </c>
      <c r="V76" s="1">
        <v>23.507400000000001</v>
      </c>
      <c r="W76" s="1">
        <v>15.6168</v>
      </c>
      <c r="X76" s="1">
        <v>15.058</v>
      </c>
      <c r="Y76" s="1">
        <v>18.868200000000002</v>
      </c>
      <c r="Z76" s="1">
        <v>18.469200000000001</v>
      </c>
      <c r="AA76" s="1"/>
      <c r="AB76" s="1">
        <f>ROUND(P76*G76,0)</f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115</v>
      </c>
      <c r="B77" s="1" t="s">
        <v>40</v>
      </c>
      <c r="C77" s="1">
        <v>974</v>
      </c>
      <c r="D77" s="1">
        <v>1506</v>
      </c>
      <c r="E77" s="1">
        <v>1176</v>
      </c>
      <c r="F77" s="1">
        <v>1115</v>
      </c>
      <c r="G77" s="6">
        <v>0.4</v>
      </c>
      <c r="H77" s="1">
        <v>40</v>
      </c>
      <c r="I77" s="1" t="s">
        <v>33</v>
      </c>
      <c r="J77" s="1">
        <v>1175</v>
      </c>
      <c r="K77" s="1">
        <f t="shared" si="13"/>
        <v>1</v>
      </c>
      <c r="L77" s="1"/>
      <c r="M77" s="1"/>
      <c r="N77" s="1">
        <v>257.19999999999982</v>
      </c>
      <c r="O77" s="1">
        <f t="shared" si="14"/>
        <v>235.2</v>
      </c>
      <c r="P77" s="5">
        <f t="shared" ref="P77:P78" si="17">10.5*O77-N77-F77</f>
        <v>1097.4000000000001</v>
      </c>
      <c r="Q77" s="5"/>
      <c r="R77" s="1"/>
      <c r="S77" s="1">
        <f t="shared" si="15"/>
        <v>10.5</v>
      </c>
      <c r="T77" s="1">
        <f t="shared" si="16"/>
        <v>5.8341836734693873</v>
      </c>
      <c r="U77" s="1">
        <v>201.6</v>
      </c>
      <c r="V77" s="1">
        <v>208</v>
      </c>
      <c r="W77" s="1">
        <v>180</v>
      </c>
      <c r="X77" s="1">
        <v>173.6</v>
      </c>
      <c r="Y77" s="1">
        <v>160.19999999999999</v>
      </c>
      <c r="Z77" s="1">
        <v>167.6</v>
      </c>
      <c r="AA77" s="1"/>
      <c r="AB77" s="1">
        <f>ROUND(P77*G77,0)</f>
        <v>439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116</v>
      </c>
      <c r="B78" s="1" t="s">
        <v>40</v>
      </c>
      <c r="C78" s="1">
        <v>878</v>
      </c>
      <c r="D78" s="1">
        <v>1338</v>
      </c>
      <c r="E78" s="1">
        <v>1064</v>
      </c>
      <c r="F78" s="1">
        <v>932</v>
      </c>
      <c r="G78" s="6">
        <v>0.4</v>
      </c>
      <c r="H78" s="1">
        <v>40</v>
      </c>
      <c r="I78" s="1" t="s">
        <v>33</v>
      </c>
      <c r="J78" s="1">
        <v>1069</v>
      </c>
      <c r="K78" s="1">
        <f t="shared" si="13"/>
        <v>-5</v>
      </c>
      <c r="L78" s="1"/>
      <c r="M78" s="1"/>
      <c r="N78" s="1">
        <v>176.60000000000039</v>
      </c>
      <c r="O78" s="1">
        <f t="shared" si="14"/>
        <v>212.8</v>
      </c>
      <c r="P78" s="5">
        <f t="shared" si="17"/>
        <v>1125.7999999999997</v>
      </c>
      <c r="Q78" s="5"/>
      <c r="R78" s="1"/>
      <c r="S78" s="1">
        <f t="shared" si="15"/>
        <v>10.5</v>
      </c>
      <c r="T78" s="1">
        <f t="shared" si="16"/>
        <v>5.2095864661654145</v>
      </c>
      <c r="U78" s="1">
        <v>171.8</v>
      </c>
      <c r="V78" s="1">
        <v>181</v>
      </c>
      <c r="W78" s="1">
        <v>156.80000000000001</v>
      </c>
      <c r="X78" s="1">
        <v>148</v>
      </c>
      <c r="Y78" s="1">
        <v>157.19999999999999</v>
      </c>
      <c r="Z78" s="1">
        <v>165.8</v>
      </c>
      <c r="AA78" s="1"/>
      <c r="AB78" s="1">
        <f>ROUND(P78*G78,0)</f>
        <v>450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117</v>
      </c>
      <c r="B79" s="1" t="s">
        <v>40</v>
      </c>
      <c r="C79" s="1">
        <v>4</v>
      </c>
      <c r="D79" s="1">
        <v>12</v>
      </c>
      <c r="E79" s="1">
        <v>3</v>
      </c>
      <c r="F79" s="1">
        <v>13</v>
      </c>
      <c r="G79" s="6">
        <v>0.45</v>
      </c>
      <c r="H79" s="1">
        <v>50</v>
      </c>
      <c r="I79" s="1" t="s">
        <v>33</v>
      </c>
      <c r="J79" s="1">
        <v>10</v>
      </c>
      <c r="K79" s="1">
        <f t="shared" si="13"/>
        <v>-7</v>
      </c>
      <c r="L79" s="1"/>
      <c r="M79" s="1"/>
      <c r="N79" s="1">
        <v>0</v>
      </c>
      <c r="O79" s="1">
        <f t="shared" si="14"/>
        <v>0.6</v>
      </c>
      <c r="P79" s="5"/>
      <c r="Q79" s="5"/>
      <c r="R79" s="1"/>
      <c r="S79" s="1">
        <f t="shared" si="15"/>
        <v>21.666666666666668</v>
      </c>
      <c r="T79" s="1">
        <f t="shared" si="16"/>
        <v>21.666666666666668</v>
      </c>
      <c r="U79" s="1">
        <v>0.4</v>
      </c>
      <c r="V79" s="1">
        <v>1.4</v>
      </c>
      <c r="W79" s="1">
        <v>1.2</v>
      </c>
      <c r="X79" s="1">
        <v>0</v>
      </c>
      <c r="Y79" s="1">
        <v>0</v>
      </c>
      <c r="Z79" s="1">
        <v>0</v>
      </c>
      <c r="AA79" s="1"/>
      <c r="AB79" s="1">
        <f>ROUND(P79*G79,0)</f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0" t="s">
        <v>118</v>
      </c>
      <c r="B80" s="10" t="s">
        <v>40</v>
      </c>
      <c r="C80" s="10">
        <v>300</v>
      </c>
      <c r="D80" s="17">
        <v>270</v>
      </c>
      <c r="E80" s="14">
        <v>331</v>
      </c>
      <c r="F80" s="14">
        <v>199</v>
      </c>
      <c r="G80" s="11">
        <v>0</v>
      </c>
      <c r="H80" s="10">
        <v>40</v>
      </c>
      <c r="I80" s="10" t="s">
        <v>41</v>
      </c>
      <c r="J80" s="10">
        <v>372</v>
      </c>
      <c r="K80" s="10">
        <f t="shared" si="13"/>
        <v>-41</v>
      </c>
      <c r="L80" s="10"/>
      <c r="M80" s="10"/>
      <c r="N80" s="10"/>
      <c r="O80" s="10">
        <f t="shared" si="14"/>
        <v>66.2</v>
      </c>
      <c r="P80" s="12"/>
      <c r="Q80" s="12"/>
      <c r="R80" s="10"/>
      <c r="S80" s="10">
        <f t="shared" si="15"/>
        <v>3.0060422960725073</v>
      </c>
      <c r="T80" s="10">
        <f t="shared" si="16"/>
        <v>3.0060422960725073</v>
      </c>
      <c r="U80" s="10">
        <v>63.8</v>
      </c>
      <c r="V80" s="10">
        <v>48.4</v>
      </c>
      <c r="W80" s="10">
        <v>50</v>
      </c>
      <c r="X80" s="10">
        <v>45.8</v>
      </c>
      <c r="Y80" s="10">
        <v>40</v>
      </c>
      <c r="Z80" s="10">
        <v>35.4</v>
      </c>
      <c r="AA80" s="16" t="s">
        <v>119</v>
      </c>
      <c r="AB80" s="10">
        <f>ROUND(P80*G80,0)</f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24" t="s">
        <v>120</v>
      </c>
      <c r="B81" s="1" t="s">
        <v>40</v>
      </c>
      <c r="C81" s="1"/>
      <c r="D81" s="1"/>
      <c r="E81" s="14">
        <f>E80</f>
        <v>331</v>
      </c>
      <c r="F81" s="14">
        <f>F80</f>
        <v>199</v>
      </c>
      <c r="G81" s="6">
        <v>0.4</v>
      </c>
      <c r="H81" s="1" t="e">
        <v>#N/A</v>
      </c>
      <c r="I81" s="1" t="s">
        <v>33</v>
      </c>
      <c r="J81" s="1"/>
      <c r="K81" s="1">
        <f t="shared" si="13"/>
        <v>331</v>
      </c>
      <c r="L81" s="1"/>
      <c r="M81" s="1"/>
      <c r="N81" s="1">
        <v>442.19999999999987</v>
      </c>
      <c r="O81" s="1">
        <f t="shared" si="14"/>
        <v>66.2</v>
      </c>
      <c r="P81" s="5">
        <f t="shared" ref="P81:P86" si="18">10.5*O81-N81-F81</f>
        <v>53.900000000000148</v>
      </c>
      <c r="Q81" s="5"/>
      <c r="R81" s="1"/>
      <c r="S81" s="1">
        <f t="shared" si="15"/>
        <v>10.499999999999998</v>
      </c>
      <c r="T81" s="1">
        <f t="shared" si="16"/>
        <v>9.6858006042296036</v>
      </c>
      <c r="U81" s="1">
        <v>63.8</v>
      </c>
      <c r="V81" s="1">
        <v>48.4</v>
      </c>
      <c r="W81" s="1">
        <v>50</v>
      </c>
      <c r="X81" s="1">
        <v>45.8</v>
      </c>
      <c r="Y81" s="1">
        <v>40</v>
      </c>
      <c r="Z81" s="1">
        <v>35.4</v>
      </c>
      <c r="AA81" s="1" t="s">
        <v>121</v>
      </c>
      <c r="AB81" s="1">
        <f>ROUND(P81*G81,0)</f>
        <v>22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122</v>
      </c>
      <c r="B82" s="1" t="s">
        <v>32</v>
      </c>
      <c r="C82" s="1">
        <v>1031.135</v>
      </c>
      <c r="D82" s="1">
        <v>249.529</v>
      </c>
      <c r="E82" s="1">
        <v>657.07299999999998</v>
      </c>
      <c r="F82" s="1">
        <v>504.82</v>
      </c>
      <c r="G82" s="6">
        <v>1</v>
      </c>
      <c r="H82" s="1">
        <v>40</v>
      </c>
      <c r="I82" s="1" t="s">
        <v>33</v>
      </c>
      <c r="J82" s="1">
        <v>635.54999999999995</v>
      </c>
      <c r="K82" s="1">
        <f t="shared" si="13"/>
        <v>21.523000000000025</v>
      </c>
      <c r="L82" s="1"/>
      <c r="M82" s="1"/>
      <c r="N82" s="1">
        <v>180</v>
      </c>
      <c r="O82" s="1">
        <f t="shared" si="14"/>
        <v>131.41460000000001</v>
      </c>
      <c r="P82" s="5">
        <f t="shared" si="18"/>
        <v>695.03330000000005</v>
      </c>
      <c r="Q82" s="5"/>
      <c r="R82" s="1"/>
      <c r="S82" s="1">
        <f t="shared" si="15"/>
        <v>10.5</v>
      </c>
      <c r="T82" s="1">
        <f t="shared" si="16"/>
        <v>5.2111409234590367</v>
      </c>
      <c r="U82" s="1">
        <v>101.0796</v>
      </c>
      <c r="V82" s="1">
        <v>87.287599999999998</v>
      </c>
      <c r="W82" s="1">
        <v>126.2166</v>
      </c>
      <c r="X82" s="1">
        <v>127.9528</v>
      </c>
      <c r="Y82" s="1">
        <v>95.945999999999998</v>
      </c>
      <c r="Z82" s="1">
        <v>106.7978</v>
      </c>
      <c r="AA82" s="1"/>
      <c r="AB82" s="1">
        <f>ROUND(P82*G82,0)</f>
        <v>695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123</v>
      </c>
      <c r="B83" s="1" t="s">
        <v>32</v>
      </c>
      <c r="C83" s="1">
        <v>689.66200000000003</v>
      </c>
      <c r="D83" s="1">
        <v>189.95599999999999</v>
      </c>
      <c r="E83" s="1">
        <v>469.57100000000003</v>
      </c>
      <c r="F83" s="1">
        <v>300.77300000000002</v>
      </c>
      <c r="G83" s="6">
        <v>1</v>
      </c>
      <c r="H83" s="1">
        <v>40</v>
      </c>
      <c r="I83" s="1" t="s">
        <v>33</v>
      </c>
      <c r="J83" s="1">
        <v>444.85</v>
      </c>
      <c r="K83" s="1">
        <f t="shared" si="13"/>
        <v>24.721000000000004</v>
      </c>
      <c r="L83" s="1"/>
      <c r="M83" s="1"/>
      <c r="N83" s="1">
        <v>160</v>
      </c>
      <c r="O83" s="1">
        <f t="shared" si="14"/>
        <v>93.914200000000008</v>
      </c>
      <c r="P83" s="5">
        <f t="shared" si="18"/>
        <v>525.32610000000011</v>
      </c>
      <c r="Q83" s="5"/>
      <c r="R83" s="1"/>
      <c r="S83" s="1">
        <f t="shared" si="15"/>
        <v>10.5</v>
      </c>
      <c r="T83" s="1">
        <f t="shared" si="16"/>
        <v>4.9063187462598838</v>
      </c>
      <c r="U83" s="1">
        <v>69.314800000000005</v>
      </c>
      <c r="V83" s="1">
        <v>62.502800000000001</v>
      </c>
      <c r="W83" s="1">
        <v>83.615799999999993</v>
      </c>
      <c r="X83" s="1">
        <v>84.705600000000004</v>
      </c>
      <c r="Y83" s="1">
        <v>67.573599999999999</v>
      </c>
      <c r="Z83" s="1">
        <v>73.048199999999994</v>
      </c>
      <c r="AA83" s="1"/>
      <c r="AB83" s="1">
        <f>ROUND(P83*G83,0)</f>
        <v>525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124</v>
      </c>
      <c r="B84" s="1" t="s">
        <v>40</v>
      </c>
      <c r="C84" s="1">
        <v>411</v>
      </c>
      <c r="D84" s="1">
        <v>420</v>
      </c>
      <c r="E84" s="1">
        <v>381</v>
      </c>
      <c r="F84" s="1">
        <v>365</v>
      </c>
      <c r="G84" s="6">
        <v>0.37</v>
      </c>
      <c r="H84" s="1">
        <v>50</v>
      </c>
      <c r="I84" s="1" t="s">
        <v>33</v>
      </c>
      <c r="J84" s="1">
        <v>383</v>
      </c>
      <c r="K84" s="1">
        <f t="shared" si="13"/>
        <v>-2</v>
      </c>
      <c r="L84" s="1"/>
      <c r="M84" s="1"/>
      <c r="N84" s="1">
        <v>171.2</v>
      </c>
      <c r="O84" s="1">
        <f t="shared" si="14"/>
        <v>76.2</v>
      </c>
      <c r="P84" s="5">
        <f t="shared" si="18"/>
        <v>263.90000000000009</v>
      </c>
      <c r="Q84" s="5"/>
      <c r="R84" s="1"/>
      <c r="S84" s="1">
        <f t="shared" si="15"/>
        <v>10.500000000000002</v>
      </c>
      <c r="T84" s="1">
        <f t="shared" si="16"/>
        <v>7.0367454068241475</v>
      </c>
      <c r="U84" s="1">
        <v>63.4</v>
      </c>
      <c r="V84" s="1">
        <v>67.599999999999994</v>
      </c>
      <c r="W84" s="1">
        <v>67</v>
      </c>
      <c r="X84" s="1">
        <v>58.4</v>
      </c>
      <c r="Y84" s="1">
        <v>43.8</v>
      </c>
      <c r="Z84" s="1">
        <v>48</v>
      </c>
      <c r="AA84" s="1"/>
      <c r="AB84" s="1">
        <f>ROUND(P84*G84,0)</f>
        <v>98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125</v>
      </c>
      <c r="B85" s="1" t="s">
        <v>40</v>
      </c>
      <c r="C85" s="1">
        <v>337</v>
      </c>
      <c r="D85" s="1"/>
      <c r="E85" s="1">
        <v>277</v>
      </c>
      <c r="F85" s="1">
        <v>56</v>
      </c>
      <c r="G85" s="6">
        <v>0.6</v>
      </c>
      <c r="H85" s="1">
        <v>55</v>
      </c>
      <c r="I85" s="1" t="s">
        <v>33</v>
      </c>
      <c r="J85" s="1">
        <v>284</v>
      </c>
      <c r="K85" s="1">
        <f t="shared" si="13"/>
        <v>-7</v>
      </c>
      <c r="L85" s="1"/>
      <c r="M85" s="1"/>
      <c r="N85" s="1">
        <v>388.4</v>
      </c>
      <c r="O85" s="1">
        <f t="shared" si="14"/>
        <v>55.4</v>
      </c>
      <c r="P85" s="5">
        <f t="shared" si="18"/>
        <v>137.29999999999995</v>
      </c>
      <c r="Q85" s="5"/>
      <c r="R85" s="1"/>
      <c r="S85" s="1">
        <f t="shared" si="15"/>
        <v>10.499999999999998</v>
      </c>
      <c r="T85" s="1">
        <f t="shared" si="16"/>
        <v>8.0216606498194949</v>
      </c>
      <c r="U85" s="1">
        <v>55.8</v>
      </c>
      <c r="V85" s="1">
        <v>0.6</v>
      </c>
      <c r="W85" s="1">
        <v>0</v>
      </c>
      <c r="X85" s="1">
        <v>30</v>
      </c>
      <c r="Y85" s="1">
        <v>31.2</v>
      </c>
      <c r="Z85" s="1">
        <v>15.6</v>
      </c>
      <c r="AA85" s="1"/>
      <c r="AB85" s="1">
        <f>ROUND(P85*G85,0)</f>
        <v>82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126</v>
      </c>
      <c r="B86" s="1" t="s">
        <v>40</v>
      </c>
      <c r="C86" s="1">
        <v>193</v>
      </c>
      <c r="D86" s="1">
        <v>216</v>
      </c>
      <c r="E86" s="1">
        <v>163</v>
      </c>
      <c r="F86" s="1">
        <v>203</v>
      </c>
      <c r="G86" s="6">
        <v>0.4</v>
      </c>
      <c r="H86" s="1">
        <v>50</v>
      </c>
      <c r="I86" s="1" t="s">
        <v>33</v>
      </c>
      <c r="J86" s="1">
        <v>167</v>
      </c>
      <c r="K86" s="1">
        <f t="shared" si="13"/>
        <v>-4</v>
      </c>
      <c r="L86" s="1"/>
      <c r="M86" s="1"/>
      <c r="N86" s="1">
        <v>124.2</v>
      </c>
      <c r="O86" s="1">
        <f t="shared" si="14"/>
        <v>32.6</v>
      </c>
      <c r="P86" s="5">
        <f t="shared" si="18"/>
        <v>15.100000000000023</v>
      </c>
      <c r="Q86" s="5"/>
      <c r="R86" s="1"/>
      <c r="S86" s="1">
        <f t="shared" si="15"/>
        <v>10.5</v>
      </c>
      <c r="T86" s="1">
        <f t="shared" si="16"/>
        <v>10.036809815950919</v>
      </c>
      <c r="U86" s="1">
        <v>32.6</v>
      </c>
      <c r="V86" s="1">
        <v>33</v>
      </c>
      <c r="W86" s="1">
        <v>28.6</v>
      </c>
      <c r="X86" s="1">
        <v>28.2</v>
      </c>
      <c r="Y86" s="1">
        <v>25.2</v>
      </c>
      <c r="Z86" s="1">
        <v>23.2</v>
      </c>
      <c r="AA86" s="1"/>
      <c r="AB86" s="1">
        <f>ROUND(P86*G86,0)</f>
        <v>6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127</v>
      </c>
      <c r="B87" s="1" t="s">
        <v>40</v>
      </c>
      <c r="C87" s="1">
        <v>340</v>
      </c>
      <c r="D87" s="1">
        <v>108</v>
      </c>
      <c r="E87" s="1">
        <v>225</v>
      </c>
      <c r="F87" s="1">
        <v>171</v>
      </c>
      <c r="G87" s="6">
        <v>0.35</v>
      </c>
      <c r="H87" s="1">
        <v>50</v>
      </c>
      <c r="I87" s="1" t="s">
        <v>33</v>
      </c>
      <c r="J87" s="1">
        <v>228</v>
      </c>
      <c r="K87" s="1">
        <f t="shared" si="13"/>
        <v>-3</v>
      </c>
      <c r="L87" s="1"/>
      <c r="M87" s="1"/>
      <c r="N87" s="1">
        <v>358.59999999999991</v>
      </c>
      <c r="O87" s="1">
        <f t="shared" si="14"/>
        <v>45</v>
      </c>
      <c r="P87" s="5"/>
      <c r="Q87" s="5"/>
      <c r="R87" s="1"/>
      <c r="S87" s="1">
        <f t="shared" si="15"/>
        <v>11.768888888888887</v>
      </c>
      <c r="T87" s="1">
        <f t="shared" si="16"/>
        <v>11.768888888888887</v>
      </c>
      <c r="U87" s="1">
        <v>47.8</v>
      </c>
      <c r="V87" s="1">
        <v>29.4</v>
      </c>
      <c r="W87" s="1">
        <v>37</v>
      </c>
      <c r="X87" s="1">
        <v>37.799999999999997</v>
      </c>
      <c r="Y87" s="1">
        <v>26.4</v>
      </c>
      <c r="Z87" s="1">
        <v>28.4</v>
      </c>
      <c r="AA87" s="1"/>
      <c r="AB87" s="1">
        <f>ROUND(P87*G87,0)</f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128</v>
      </c>
      <c r="B88" s="1" t="s">
        <v>40</v>
      </c>
      <c r="C88" s="1">
        <v>479</v>
      </c>
      <c r="D88" s="1">
        <v>432</v>
      </c>
      <c r="E88" s="1">
        <v>397</v>
      </c>
      <c r="F88" s="1">
        <v>484</v>
      </c>
      <c r="G88" s="6">
        <v>0.6</v>
      </c>
      <c r="H88" s="1">
        <v>55</v>
      </c>
      <c r="I88" s="1" t="s">
        <v>33</v>
      </c>
      <c r="J88" s="1">
        <v>401</v>
      </c>
      <c r="K88" s="1">
        <f t="shared" si="13"/>
        <v>-4</v>
      </c>
      <c r="L88" s="1"/>
      <c r="M88" s="1"/>
      <c r="N88" s="1">
        <v>489.40000000000009</v>
      </c>
      <c r="O88" s="1">
        <f t="shared" si="14"/>
        <v>79.400000000000006</v>
      </c>
      <c r="P88" s="5"/>
      <c r="Q88" s="5"/>
      <c r="R88" s="1"/>
      <c r="S88" s="1">
        <f t="shared" si="15"/>
        <v>12.259445843828715</v>
      </c>
      <c r="T88" s="1">
        <f t="shared" si="16"/>
        <v>12.259445843828715</v>
      </c>
      <c r="U88" s="1">
        <v>85.2</v>
      </c>
      <c r="V88" s="1">
        <v>76</v>
      </c>
      <c r="W88" s="1">
        <v>79.599999999999994</v>
      </c>
      <c r="X88" s="1">
        <v>74.599999999999994</v>
      </c>
      <c r="Y88" s="1">
        <v>68.599999999999994</v>
      </c>
      <c r="Z88" s="1">
        <v>44</v>
      </c>
      <c r="AA88" s="1" t="s">
        <v>88</v>
      </c>
      <c r="AB88" s="1">
        <f>ROUND(P88*G88,0)</f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129</v>
      </c>
      <c r="B89" s="1" t="s">
        <v>40</v>
      </c>
      <c r="C89" s="1">
        <v>46</v>
      </c>
      <c r="D89" s="1"/>
      <c r="E89" s="1">
        <v>36</v>
      </c>
      <c r="F89" s="1">
        <v>4</v>
      </c>
      <c r="G89" s="6">
        <v>0.4</v>
      </c>
      <c r="H89" s="1">
        <v>30</v>
      </c>
      <c r="I89" s="1" t="s">
        <v>33</v>
      </c>
      <c r="J89" s="1">
        <v>109</v>
      </c>
      <c r="K89" s="1">
        <f t="shared" si="13"/>
        <v>-73</v>
      </c>
      <c r="L89" s="1"/>
      <c r="M89" s="1"/>
      <c r="N89" s="1">
        <v>20</v>
      </c>
      <c r="O89" s="1">
        <f t="shared" si="14"/>
        <v>7.2</v>
      </c>
      <c r="P89" s="5">
        <f>9.5*O89-N89-F89</f>
        <v>44.400000000000006</v>
      </c>
      <c r="Q89" s="5"/>
      <c r="R89" s="1"/>
      <c r="S89" s="1">
        <f t="shared" si="15"/>
        <v>9.5</v>
      </c>
      <c r="T89" s="1">
        <f t="shared" si="16"/>
        <v>3.333333333333333</v>
      </c>
      <c r="U89" s="1">
        <v>8.8000000000000007</v>
      </c>
      <c r="V89" s="1">
        <v>1.6</v>
      </c>
      <c r="W89" s="1">
        <v>0.8</v>
      </c>
      <c r="X89" s="1">
        <v>0.8</v>
      </c>
      <c r="Y89" s="1">
        <v>0</v>
      </c>
      <c r="Z89" s="1">
        <v>7.8</v>
      </c>
      <c r="AA89" s="1"/>
      <c r="AB89" s="1">
        <f>ROUND(P89*G89,0)</f>
        <v>18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130</v>
      </c>
      <c r="B90" s="1" t="s">
        <v>40</v>
      </c>
      <c r="C90" s="1">
        <v>114</v>
      </c>
      <c r="D90" s="1"/>
      <c r="E90" s="1">
        <v>84</v>
      </c>
      <c r="F90" s="1">
        <v>18</v>
      </c>
      <c r="G90" s="6">
        <v>0.45</v>
      </c>
      <c r="H90" s="1">
        <v>40</v>
      </c>
      <c r="I90" s="1" t="s">
        <v>33</v>
      </c>
      <c r="J90" s="1">
        <v>102</v>
      </c>
      <c r="K90" s="1">
        <f t="shared" si="13"/>
        <v>-18</v>
      </c>
      <c r="L90" s="1"/>
      <c r="M90" s="1"/>
      <c r="N90" s="1">
        <v>97.199999999999989</v>
      </c>
      <c r="O90" s="1">
        <f t="shared" si="14"/>
        <v>16.8</v>
      </c>
      <c r="P90" s="5">
        <f t="shared" ref="P89:P90" si="19">10.5*O90-N90-F90</f>
        <v>61.200000000000017</v>
      </c>
      <c r="Q90" s="5"/>
      <c r="R90" s="1"/>
      <c r="S90" s="1">
        <f t="shared" si="15"/>
        <v>10.5</v>
      </c>
      <c r="T90" s="1">
        <f t="shared" si="16"/>
        <v>6.8571428571428559</v>
      </c>
      <c r="U90" s="1">
        <v>19.2</v>
      </c>
      <c r="V90" s="1">
        <v>2.4</v>
      </c>
      <c r="W90" s="1">
        <v>0</v>
      </c>
      <c r="X90" s="1">
        <v>8.4</v>
      </c>
      <c r="Y90" s="1">
        <v>10.8</v>
      </c>
      <c r="Z90" s="1">
        <v>6</v>
      </c>
      <c r="AA90" s="1"/>
      <c r="AB90" s="1">
        <f>ROUND(P90*G90,0)</f>
        <v>28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131</v>
      </c>
      <c r="B91" s="1" t="s">
        <v>32</v>
      </c>
      <c r="C91" s="1">
        <v>236.68</v>
      </c>
      <c r="D91" s="1"/>
      <c r="E91" s="1">
        <v>45.573999999999998</v>
      </c>
      <c r="F91" s="1">
        <v>173.43799999999999</v>
      </c>
      <c r="G91" s="6">
        <v>1</v>
      </c>
      <c r="H91" s="1">
        <v>45</v>
      </c>
      <c r="I91" s="1" t="s">
        <v>33</v>
      </c>
      <c r="J91" s="1">
        <v>54.2</v>
      </c>
      <c r="K91" s="1">
        <f t="shared" si="13"/>
        <v>-8.6260000000000048</v>
      </c>
      <c r="L91" s="1"/>
      <c r="M91" s="1"/>
      <c r="N91" s="1">
        <v>0</v>
      </c>
      <c r="O91" s="1">
        <f t="shared" si="14"/>
        <v>9.1147999999999989</v>
      </c>
      <c r="P91" s="5"/>
      <c r="Q91" s="5"/>
      <c r="R91" s="1"/>
      <c r="S91" s="1">
        <f t="shared" si="15"/>
        <v>19.028173958836181</v>
      </c>
      <c r="T91" s="1">
        <f t="shared" si="16"/>
        <v>19.028173958836181</v>
      </c>
      <c r="U91" s="1">
        <v>17.7852</v>
      </c>
      <c r="V91" s="1">
        <v>15.196199999999999</v>
      </c>
      <c r="W91" s="1">
        <v>6.5625999999999998</v>
      </c>
      <c r="X91" s="1">
        <v>9.7680000000000007</v>
      </c>
      <c r="Y91" s="1">
        <v>-6.6044</v>
      </c>
      <c r="Z91" s="1">
        <v>-8.8165999999999993</v>
      </c>
      <c r="AA91" s="13" t="s">
        <v>42</v>
      </c>
      <c r="AB91" s="1">
        <f>ROUND(P91*G91,0)</f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0" t="s">
        <v>132</v>
      </c>
      <c r="B92" s="10" t="s">
        <v>40</v>
      </c>
      <c r="C92" s="10"/>
      <c r="D92" s="10">
        <v>4</v>
      </c>
      <c r="E92" s="10">
        <v>4</v>
      </c>
      <c r="F92" s="10"/>
      <c r="G92" s="11">
        <v>0</v>
      </c>
      <c r="H92" s="10" t="e">
        <v>#N/A</v>
      </c>
      <c r="I92" s="10" t="s">
        <v>41</v>
      </c>
      <c r="J92" s="10"/>
      <c r="K92" s="10">
        <f t="shared" si="13"/>
        <v>4</v>
      </c>
      <c r="L92" s="10"/>
      <c r="M92" s="10"/>
      <c r="N92" s="10"/>
      <c r="O92" s="10">
        <f t="shared" si="14"/>
        <v>0.8</v>
      </c>
      <c r="P92" s="12"/>
      <c r="Q92" s="12"/>
      <c r="R92" s="10"/>
      <c r="S92" s="10">
        <f t="shared" si="15"/>
        <v>0</v>
      </c>
      <c r="T92" s="10">
        <f t="shared" si="16"/>
        <v>0</v>
      </c>
      <c r="U92" s="10">
        <v>0.8</v>
      </c>
      <c r="V92" s="10"/>
      <c r="W92" s="10"/>
      <c r="X92" s="10"/>
      <c r="Y92" s="10"/>
      <c r="Z92" s="10"/>
      <c r="AA92" s="10"/>
      <c r="AB92" s="10">
        <f>ROUND(P92*G92,0)</f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133</v>
      </c>
      <c r="B93" s="1" t="s">
        <v>32</v>
      </c>
      <c r="C93" s="1">
        <v>468.34699999999998</v>
      </c>
      <c r="D93" s="1">
        <v>92.867000000000004</v>
      </c>
      <c r="E93" s="1">
        <v>369.87400000000002</v>
      </c>
      <c r="F93" s="1">
        <v>153.62799999999999</v>
      </c>
      <c r="G93" s="6">
        <v>1</v>
      </c>
      <c r="H93" s="1" t="e">
        <v>#N/A</v>
      </c>
      <c r="I93" s="1" t="s">
        <v>33</v>
      </c>
      <c r="J93" s="1">
        <v>362.35</v>
      </c>
      <c r="K93" s="1">
        <f t="shared" si="13"/>
        <v>7.5240000000000009</v>
      </c>
      <c r="L93" s="1"/>
      <c r="M93" s="1"/>
      <c r="N93" s="1">
        <v>300</v>
      </c>
      <c r="O93" s="1">
        <f t="shared" si="14"/>
        <v>73.974800000000002</v>
      </c>
      <c r="P93" s="5">
        <f>10.5*O93-N93-F93</f>
        <v>323.10740000000004</v>
      </c>
      <c r="Q93" s="5"/>
      <c r="R93" s="1"/>
      <c r="S93" s="1">
        <f t="shared" si="15"/>
        <v>10.5</v>
      </c>
      <c r="T93" s="1">
        <f t="shared" si="16"/>
        <v>6.132196369574503</v>
      </c>
      <c r="U93" s="1">
        <v>61.009599999999999</v>
      </c>
      <c r="V93" s="1">
        <v>47.5944</v>
      </c>
      <c r="W93" s="1">
        <v>47.74</v>
      </c>
      <c r="X93" s="1">
        <v>58.956000000000003</v>
      </c>
      <c r="Y93" s="1">
        <v>50.745399999999997</v>
      </c>
      <c r="Z93" s="1">
        <v>44.116399999999999</v>
      </c>
      <c r="AA93" s="1"/>
      <c r="AB93" s="1">
        <f>ROUND(P93*G93,0)</f>
        <v>323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134</v>
      </c>
      <c r="B94" s="1" t="s">
        <v>40</v>
      </c>
      <c r="C94" s="1">
        <v>20</v>
      </c>
      <c r="D94" s="1"/>
      <c r="E94" s="1"/>
      <c r="F94" s="1">
        <v>20</v>
      </c>
      <c r="G94" s="6">
        <v>0.35</v>
      </c>
      <c r="H94" s="1">
        <v>40</v>
      </c>
      <c r="I94" s="1" t="s">
        <v>33</v>
      </c>
      <c r="J94" s="1">
        <v>13</v>
      </c>
      <c r="K94" s="1">
        <f t="shared" si="13"/>
        <v>-13</v>
      </c>
      <c r="L94" s="1"/>
      <c r="M94" s="1"/>
      <c r="N94" s="1">
        <v>0</v>
      </c>
      <c r="O94" s="1">
        <f t="shared" si="14"/>
        <v>0</v>
      </c>
      <c r="P94" s="5"/>
      <c r="Q94" s="5"/>
      <c r="R94" s="1"/>
      <c r="S94" s="1" t="e">
        <f t="shared" si="15"/>
        <v>#DIV/0!</v>
      </c>
      <c r="T94" s="1" t="e">
        <f t="shared" si="16"/>
        <v>#DIV/0!</v>
      </c>
      <c r="U94" s="1">
        <v>0</v>
      </c>
      <c r="V94" s="1">
        <v>0</v>
      </c>
      <c r="W94" s="1">
        <v>0</v>
      </c>
      <c r="X94" s="1">
        <v>0</v>
      </c>
      <c r="Y94" s="1">
        <v>0.8</v>
      </c>
      <c r="Z94" s="1">
        <v>1.2</v>
      </c>
      <c r="AA94" s="15" t="s">
        <v>42</v>
      </c>
      <c r="AB94" s="1">
        <f>ROUND(P94*G94,0)</f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24" t="s">
        <v>135</v>
      </c>
      <c r="B95" s="1" t="s">
        <v>40</v>
      </c>
      <c r="C95" s="1"/>
      <c r="D95" s="1"/>
      <c r="E95" s="14">
        <f>E97</f>
        <v>16</v>
      </c>
      <c r="F95" s="14">
        <f>F97</f>
        <v>17</v>
      </c>
      <c r="G95" s="6">
        <v>0.35</v>
      </c>
      <c r="H95" s="1">
        <v>45</v>
      </c>
      <c r="I95" s="1" t="s">
        <v>33</v>
      </c>
      <c r="J95" s="1"/>
      <c r="K95" s="1">
        <f t="shared" si="13"/>
        <v>16</v>
      </c>
      <c r="L95" s="1"/>
      <c r="M95" s="1"/>
      <c r="N95" s="1">
        <v>0</v>
      </c>
      <c r="O95" s="1">
        <f t="shared" si="14"/>
        <v>3.2</v>
      </c>
      <c r="P95" s="5">
        <f t="shared" ref="P95:P96" si="20">10.5*O95-N95-F95</f>
        <v>16.600000000000001</v>
      </c>
      <c r="Q95" s="5"/>
      <c r="R95" s="1"/>
      <c r="S95" s="1">
        <f t="shared" si="15"/>
        <v>10.5</v>
      </c>
      <c r="T95" s="1">
        <f t="shared" si="16"/>
        <v>5.3125</v>
      </c>
      <c r="U95" s="1">
        <v>1.8</v>
      </c>
      <c r="V95" s="1">
        <v>1.2</v>
      </c>
      <c r="W95" s="1">
        <v>1</v>
      </c>
      <c r="X95" s="1">
        <v>1.4</v>
      </c>
      <c r="Y95" s="1">
        <v>2.4</v>
      </c>
      <c r="Z95" s="1">
        <v>1.8</v>
      </c>
      <c r="AA95" s="22" t="s">
        <v>146</v>
      </c>
      <c r="AB95" s="1">
        <f>ROUND(P95*G95,0)</f>
        <v>6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136</v>
      </c>
      <c r="B96" s="1" t="s">
        <v>40</v>
      </c>
      <c r="C96" s="1">
        <v>51</v>
      </c>
      <c r="D96" s="1"/>
      <c r="E96" s="1">
        <v>42</v>
      </c>
      <c r="F96" s="1">
        <v>5</v>
      </c>
      <c r="G96" s="6">
        <v>0.11</v>
      </c>
      <c r="H96" s="1" t="e">
        <v>#N/A</v>
      </c>
      <c r="I96" s="1" t="s">
        <v>35</v>
      </c>
      <c r="J96" s="1">
        <v>34</v>
      </c>
      <c r="K96" s="1">
        <f t="shared" si="13"/>
        <v>8</v>
      </c>
      <c r="L96" s="1"/>
      <c r="M96" s="1"/>
      <c r="N96" s="1">
        <v>41.599999999999987</v>
      </c>
      <c r="O96" s="1">
        <f t="shared" si="14"/>
        <v>8.4</v>
      </c>
      <c r="P96" s="5">
        <f t="shared" si="20"/>
        <v>41.600000000000016</v>
      </c>
      <c r="Q96" s="5"/>
      <c r="R96" s="1"/>
      <c r="S96" s="1">
        <f t="shared" si="15"/>
        <v>10.5</v>
      </c>
      <c r="T96" s="1">
        <f t="shared" si="16"/>
        <v>5.5476190476190457</v>
      </c>
      <c r="U96" s="1">
        <v>6.6</v>
      </c>
      <c r="V96" s="1">
        <v>4.2</v>
      </c>
      <c r="W96" s="1">
        <v>6</v>
      </c>
      <c r="X96" s="1">
        <v>6</v>
      </c>
      <c r="Y96" s="1">
        <v>3.4</v>
      </c>
      <c r="Z96" s="1">
        <v>4.8</v>
      </c>
      <c r="AA96" s="1"/>
      <c r="AB96" s="1">
        <f>ROUND(P96*G96,0)</f>
        <v>5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0" t="s">
        <v>137</v>
      </c>
      <c r="B97" s="10" t="s">
        <v>40</v>
      </c>
      <c r="C97" s="10">
        <v>37</v>
      </c>
      <c r="D97" s="10"/>
      <c r="E97" s="14">
        <v>16</v>
      </c>
      <c r="F97" s="14">
        <v>17</v>
      </c>
      <c r="G97" s="11">
        <v>0</v>
      </c>
      <c r="H97" s="10" t="e">
        <v>#N/A</v>
      </c>
      <c r="I97" s="10" t="s">
        <v>41</v>
      </c>
      <c r="J97" s="10">
        <v>16</v>
      </c>
      <c r="K97" s="10">
        <f t="shared" si="13"/>
        <v>0</v>
      </c>
      <c r="L97" s="10"/>
      <c r="M97" s="10"/>
      <c r="N97" s="10"/>
      <c r="O97" s="10">
        <f t="shared" si="14"/>
        <v>3.2</v>
      </c>
      <c r="P97" s="12"/>
      <c r="Q97" s="12"/>
      <c r="R97" s="10"/>
      <c r="S97" s="10">
        <f t="shared" si="15"/>
        <v>5.3125</v>
      </c>
      <c r="T97" s="10">
        <f t="shared" si="16"/>
        <v>5.3125</v>
      </c>
      <c r="U97" s="10">
        <v>1.8</v>
      </c>
      <c r="V97" s="10">
        <v>0.6</v>
      </c>
      <c r="W97" s="10">
        <v>0.4</v>
      </c>
      <c r="X97" s="10">
        <v>1.4</v>
      </c>
      <c r="Y97" s="10">
        <v>1.8</v>
      </c>
      <c r="Z97" s="10">
        <v>1.6</v>
      </c>
      <c r="AA97" s="23" t="s">
        <v>52</v>
      </c>
      <c r="AB97" s="10">
        <f>ROUND(P97*G97,0)</f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138</v>
      </c>
      <c r="B98" s="1" t="s">
        <v>32</v>
      </c>
      <c r="C98" s="1">
        <v>324.971</v>
      </c>
      <c r="D98" s="1">
        <v>223.00800000000001</v>
      </c>
      <c r="E98" s="1">
        <v>319.315</v>
      </c>
      <c r="F98" s="1">
        <v>190.07400000000001</v>
      </c>
      <c r="G98" s="6">
        <v>1</v>
      </c>
      <c r="H98" s="1">
        <v>50</v>
      </c>
      <c r="I98" s="1" t="s">
        <v>33</v>
      </c>
      <c r="J98" s="1">
        <v>297.8</v>
      </c>
      <c r="K98" s="1">
        <f t="shared" si="13"/>
        <v>21.514999999999986</v>
      </c>
      <c r="L98" s="1"/>
      <c r="M98" s="1"/>
      <c r="N98" s="1">
        <v>120</v>
      </c>
      <c r="O98" s="1">
        <f t="shared" si="14"/>
        <v>63.863</v>
      </c>
      <c r="P98" s="5">
        <f t="shared" ref="P98:P101" si="21">10.5*O98-N98-F98</f>
        <v>360.48750000000001</v>
      </c>
      <c r="Q98" s="5"/>
      <c r="R98" s="1"/>
      <c r="S98" s="1">
        <f t="shared" si="15"/>
        <v>10.5</v>
      </c>
      <c r="T98" s="1">
        <f t="shared" si="16"/>
        <v>4.8552996257613961</v>
      </c>
      <c r="U98" s="1">
        <v>48.276400000000002</v>
      </c>
      <c r="V98" s="1">
        <v>45.756799999999998</v>
      </c>
      <c r="W98" s="1">
        <v>43.233800000000002</v>
      </c>
      <c r="X98" s="1">
        <v>46.08</v>
      </c>
      <c r="Y98" s="1">
        <v>32.118000000000002</v>
      </c>
      <c r="Z98" s="1">
        <v>30.445799999999998</v>
      </c>
      <c r="AA98" s="1"/>
      <c r="AB98" s="1">
        <f>ROUND(P98*G98,0)</f>
        <v>360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139</v>
      </c>
      <c r="B99" s="1" t="s">
        <v>32</v>
      </c>
      <c r="C99" s="1">
        <v>53.143999999999998</v>
      </c>
      <c r="D99" s="1">
        <v>243.78</v>
      </c>
      <c r="E99" s="1">
        <v>185.17400000000001</v>
      </c>
      <c r="F99" s="1">
        <v>71.355999999999995</v>
      </c>
      <c r="G99" s="6">
        <v>1</v>
      </c>
      <c r="H99" s="1" t="e">
        <v>#N/A</v>
      </c>
      <c r="I99" s="1" t="s">
        <v>33</v>
      </c>
      <c r="J99" s="1">
        <v>221.7</v>
      </c>
      <c r="K99" s="1">
        <f t="shared" ref="K99:K103" si="22">E99-J99</f>
        <v>-36.525999999999982</v>
      </c>
      <c r="L99" s="1"/>
      <c r="M99" s="1"/>
      <c r="N99" s="1">
        <v>100</v>
      </c>
      <c r="O99" s="1">
        <f t="shared" si="14"/>
        <v>37.034800000000004</v>
      </c>
      <c r="P99" s="5">
        <f t="shared" si="21"/>
        <v>217.50940000000003</v>
      </c>
      <c r="Q99" s="5"/>
      <c r="R99" s="1"/>
      <c r="S99" s="1">
        <f t="shared" si="15"/>
        <v>10.5</v>
      </c>
      <c r="T99" s="1">
        <f t="shared" si="16"/>
        <v>4.6268914642444399</v>
      </c>
      <c r="U99" s="1">
        <v>45.693800000000003</v>
      </c>
      <c r="V99" s="1">
        <v>50.478999999999999</v>
      </c>
      <c r="W99" s="1">
        <v>27.718399999999999</v>
      </c>
      <c r="X99" s="1">
        <v>20.613199999999999</v>
      </c>
      <c r="Y99" s="1">
        <v>25.740400000000001</v>
      </c>
      <c r="Z99" s="1">
        <v>26.146799999999999</v>
      </c>
      <c r="AA99" s="1"/>
      <c r="AB99" s="1">
        <f>ROUND(P99*G99,0)</f>
        <v>218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140</v>
      </c>
      <c r="B100" s="1" t="s">
        <v>32</v>
      </c>
      <c r="C100" s="1">
        <v>285.55099999999999</v>
      </c>
      <c r="D100" s="1">
        <v>288.98</v>
      </c>
      <c r="E100" s="1">
        <v>238.19200000000001</v>
      </c>
      <c r="F100" s="1">
        <v>282.28500000000003</v>
      </c>
      <c r="G100" s="6">
        <v>1</v>
      </c>
      <c r="H100" s="1" t="e">
        <v>#N/A</v>
      </c>
      <c r="I100" s="1" t="s">
        <v>33</v>
      </c>
      <c r="J100" s="1">
        <v>222.5</v>
      </c>
      <c r="K100" s="1">
        <f t="shared" si="22"/>
        <v>15.692000000000007</v>
      </c>
      <c r="L100" s="1"/>
      <c r="M100" s="1"/>
      <c r="N100" s="1">
        <v>120</v>
      </c>
      <c r="O100" s="1">
        <f t="shared" si="14"/>
        <v>47.638400000000004</v>
      </c>
      <c r="P100" s="5">
        <f t="shared" si="21"/>
        <v>97.918200000000013</v>
      </c>
      <c r="Q100" s="5"/>
      <c r="R100" s="1"/>
      <c r="S100" s="1">
        <f t="shared" si="15"/>
        <v>10.5</v>
      </c>
      <c r="T100" s="1">
        <f t="shared" si="16"/>
        <v>8.4445531336065027</v>
      </c>
      <c r="U100" s="1">
        <v>48.154600000000002</v>
      </c>
      <c r="V100" s="1">
        <v>46.933599999999998</v>
      </c>
      <c r="W100" s="1">
        <v>50.3504</v>
      </c>
      <c r="X100" s="1">
        <v>40.574399999999997</v>
      </c>
      <c r="Y100" s="1">
        <v>22.276599999999998</v>
      </c>
      <c r="Z100" s="1">
        <v>35.4636</v>
      </c>
      <c r="AA100" s="1"/>
      <c r="AB100" s="1">
        <f>ROUND(P100*G100,0)</f>
        <v>98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141</v>
      </c>
      <c r="B101" s="1" t="s">
        <v>40</v>
      </c>
      <c r="C101" s="1">
        <v>45</v>
      </c>
      <c r="D101" s="1">
        <v>40</v>
      </c>
      <c r="E101" s="1">
        <v>33</v>
      </c>
      <c r="F101" s="1">
        <v>45</v>
      </c>
      <c r="G101" s="6">
        <v>0.4</v>
      </c>
      <c r="H101" s="1" t="e">
        <v>#N/A</v>
      </c>
      <c r="I101" s="1" t="s">
        <v>33</v>
      </c>
      <c r="J101" s="1">
        <v>44</v>
      </c>
      <c r="K101" s="1">
        <f t="shared" si="22"/>
        <v>-11</v>
      </c>
      <c r="L101" s="1"/>
      <c r="M101" s="1"/>
      <c r="N101" s="1">
        <v>0</v>
      </c>
      <c r="O101" s="1">
        <f t="shared" si="14"/>
        <v>6.6</v>
      </c>
      <c r="P101" s="5">
        <f t="shared" si="21"/>
        <v>24.299999999999997</v>
      </c>
      <c r="Q101" s="5"/>
      <c r="R101" s="1"/>
      <c r="S101" s="1">
        <f t="shared" si="15"/>
        <v>10.5</v>
      </c>
      <c r="T101" s="1">
        <f t="shared" si="16"/>
        <v>6.8181818181818183</v>
      </c>
      <c r="U101" s="1">
        <v>1.2</v>
      </c>
      <c r="V101" s="1">
        <v>1.4</v>
      </c>
      <c r="W101" s="1">
        <v>14.6</v>
      </c>
      <c r="X101" s="1">
        <v>15.8</v>
      </c>
      <c r="Y101" s="1">
        <v>7.2</v>
      </c>
      <c r="Z101" s="1">
        <v>6.4</v>
      </c>
      <c r="AA101" s="1"/>
      <c r="AB101" s="1">
        <f>ROUND(P101*G101,0)</f>
        <v>10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0" t="s">
        <v>142</v>
      </c>
      <c r="B102" s="10" t="s">
        <v>32</v>
      </c>
      <c r="C102" s="10">
        <v>1.4379999999999999</v>
      </c>
      <c r="D102" s="10"/>
      <c r="E102" s="10"/>
      <c r="F102" s="10">
        <v>1.4379999999999999</v>
      </c>
      <c r="G102" s="11">
        <v>0</v>
      </c>
      <c r="H102" s="10" t="e">
        <v>#N/A</v>
      </c>
      <c r="I102" s="10" t="s">
        <v>41</v>
      </c>
      <c r="J102" s="10">
        <v>2.4</v>
      </c>
      <c r="K102" s="10">
        <f t="shared" si="22"/>
        <v>-2.4</v>
      </c>
      <c r="L102" s="10"/>
      <c r="M102" s="10"/>
      <c r="N102" s="10"/>
      <c r="O102" s="10">
        <f t="shared" si="14"/>
        <v>0</v>
      </c>
      <c r="P102" s="12"/>
      <c r="Q102" s="12"/>
      <c r="R102" s="10"/>
      <c r="S102" s="10" t="e">
        <f t="shared" si="15"/>
        <v>#DIV/0!</v>
      </c>
      <c r="T102" s="10" t="e">
        <f t="shared" si="16"/>
        <v>#DIV/0!</v>
      </c>
      <c r="U102" s="10">
        <v>0</v>
      </c>
      <c r="V102" s="10">
        <v>0</v>
      </c>
      <c r="W102" s="10">
        <v>0</v>
      </c>
      <c r="X102" s="10">
        <v>0</v>
      </c>
      <c r="Y102" s="10">
        <v>10.294</v>
      </c>
      <c r="Z102" s="10">
        <v>18.0106</v>
      </c>
      <c r="AA102" s="10" t="s">
        <v>143</v>
      </c>
      <c r="AB102" s="10">
        <f>ROUND(P102*G102,0)</f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144</v>
      </c>
      <c r="B103" s="1" t="s">
        <v>40</v>
      </c>
      <c r="C103" s="1">
        <v>38</v>
      </c>
      <c r="D103" s="1">
        <v>34</v>
      </c>
      <c r="E103" s="1">
        <v>14</v>
      </c>
      <c r="F103" s="1">
        <v>45</v>
      </c>
      <c r="G103" s="6">
        <v>0.4</v>
      </c>
      <c r="H103" s="1" t="e">
        <v>#N/A</v>
      </c>
      <c r="I103" s="1" t="s">
        <v>33</v>
      </c>
      <c r="J103" s="1">
        <v>15</v>
      </c>
      <c r="K103" s="1">
        <f t="shared" si="22"/>
        <v>-1</v>
      </c>
      <c r="L103" s="1"/>
      <c r="M103" s="1"/>
      <c r="N103" s="1">
        <v>0</v>
      </c>
      <c r="O103" s="1">
        <f t="shared" si="14"/>
        <v>2.8</v>
      </c>
      <c r="P103" s="5"/>
      <c r="Q103" s="5"/>
      <c r="R103" s="1"/>
      <c r="S103" s="1">
        <f t="shared" si="15"/>
        <v>16.071428571428573</v>
      </c>
      <c r="T103" s="1">
        <f t="shared" si="16"/>
        <v>16.071428571428573</v>
      </c>
      <c r="U103" s="1">
        <v>1.6</v>
      </c>
      <c r="V103" s="1">
        <v>1.4</v>
      </c>
      <c r="W103" s="1">
        <v>5.6</v>
      </c>
      <c r="X103" s="1">
        <v>6</v>
      </c>
      <c r="Y103" s="1">
        <v>0.4</v>
      </c>
      <c r="Z103" s="1">
        <v>0</v>
      </c>
      <c r="AA103" s="13" t="s">
        <v>42</v>
      </c>
      <c r="AB103" s="1">
        <f>ROUND(P103*G103,0)</f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B103" xr:uid="{2A4EE7E3-446C-46E9-89AC-248F73AE536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2024-04-24T12:34:36Z</dcterms:created>
  <dcterms:modified xsi:type="dcterms:W3CDTF">2024-04-24T12:50:32Z</dcterms:modified>
</cp:coreProperties>
</file>