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A419C8-E69E-4D77-B4B8-1DA72E67C5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Y474" i="1" s="1"/>
  <c r="P473" i="1"/>
  <c r="X469" i="1"/>
  <c r="X468" i="1"/>
  <c r="BO467" i="1"/>
  <c r="BM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Y409" i="1" s="1"/>
  <c r="P405" i="1"/>
  <c r="X403" i="1"/>
  <c r="X402" i="1"/>
  <c r="BO401" i="1"/>
  <c r="BM401" i="1"/>
  <c r="Y401" i="1"/>
  <c r="V662" i="1" s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BP353" i="1" s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BP306" i="1" s="1"/>
  <c r="P306" i="1"/>
  <c r="X303" i="1"/>
  <c r="X302" i="1"/>
  <c r="BO301" i="1"/>
  <c r="BN301" i="1"/>
  <c r="BM301" i="1"/>
  <c r="Z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N58" i="1"/>
  <c r="BM58" i="1"/>
  <c r="Z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B662" i="1" s="1"/>
  <c r="P22" i="1"/>
  <c r="H10" i="1"/>
  <c r="A9" i="1"/>
  <c r="A10" i="1" s="1"/>
  <c r="D7" i="1"/>
  <c r="Q6" i="1"/>
  <c r="P2" i="1"/>
  <c r="BP311" i="1" l="1"/>
  <c r="BN311" i="1"/>
  <c r="Z311" i="1"/>
  <c r="BP374" i="1"/>
  <c r="BN374" i="1"/>
  <c r="Z374" i="1"/>
  <c r="BP413" i="1"/>
  <c r="BN413" i="1"/>
  <c r="Z413" i="1"/>
  <c r="BP439" i="1"/>
  <c r="BN439" i="1"/>
  <c r="Z439" i="1"/>
  <c r="BP459" i="1"/>
  <c r="BN459" i="1"/>
  <c r="Z459" i="1"/>
  <c r="BP495" i="1"/>
  <c r="BN495" i="1"/>
  <c r="Z495" i="1"/>
  <c r="BP518" i="1"/>
  <c r="BN518" i="1"/>
  <c r="Z518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3" i="1"/>
  <c r="X656" i="1"/>
  <c r="Z50" i="1"/>
  <c r="BN50" i="1"/>
  <c r="Z65" i="1"/>
  <c r="BN65" i="1"/>
  <c r="Z68" i="1"/>
  <c r="BN68" i="1"/>
  <c r="Z85" i="1"/>
  <c r="BN85" i="1"/>
  <c r="Z108" i="1"/>
  <c r="BN108" i="1"/>
  <c r="Z118" i="1"/>
  <c r="BN118" i="1"/>
  <c r="Z131" i="1"/>
  <c r="BN131" i="1"/>
  <c r="Z132" i="1"/>
  <c r="BN132" i="1"/>
  <c r="Y146" i="1"/>
  <c r="Z143" i="1"/>
  <c r="BN143" i="1"/>
  <c r="Z166" i="1"/>
  <c r="BN166" i="1"/>
  <c r="Y181" i="1"/>
  <c r="Z183" i="1"/>
  <c r="BN183" i="1"/>
  <c r="Z196" i="1"/>
  <c r="BN196" i="1"/>
  <c r="Z213" i="1"/>
  <c r="BN213" i="1"/>
  <c r="Z223" i="1"/>
  <c r="BN223" i="1"/>
  <c r="Y240" i="1"/>
  <c r="Z235" i="1"/>
  <c r="BN235" i="1"/>
  <c r="Z252" i="1"/>
  <c r="BN252" i="1"/>
  <c r="Z263" i="1"/>
  <c r="BN263" i="1"/>
  <c r="Z268" i="1"/>
  <c r="BN268" i="1"/>
  <c r="Z289" i="1"/>
  <c r="BN289" i="1"/>
  <c r="BP360" i="1"/>
  <c r="BN360" i="1"/>
  <c r="Z360" i="1"/>
  <c r="BP396" i="1"/>
  <c r="BN396" i="1"/>
  <c r="Z396" i="1"/>
  <c r="BP421" i="1"/>
  <c r="BN421" i="1"/>
  <c r="Z421" i="1"/>
  <c r="BP445" i="1"/>
  <c r="BN445" i="1"/>
  <c r="Z445" i="1"/>
  <c r="Y497" i="1"/>
  <c r="BP479" i="1"/>
  <c r="BN479" i="1"/>
  <c r="Z479" i="1"/>
  <c r="BP517" i="1"/>
  <c r="BN517" i="1"/>
  <c r="Z517" i="1"/>
  <c r="AB662" i="1"/>
  <c r="Y540" i="1"/>
  <c r="BP539" i="1"/>
  <c r="BN539" i="1"/>
  <c r="Z539" i="1"/>
  <c r="Z540" i="1" s="1"/>
  <c r="BP545" i="1"/>
  <c r="BN545" i="1"/>
  <c r="Z54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Z632" i="1" s="1"/>
  <c r="BP630" i="1"/>
  <c r="BN630" i="1"/>
  <c r="Z630" i="1"/>
  <c r="BP28" i="1"/>
  <c r="BN28" i="1"/>
  <c r="Z28" i="1"/>
  <c r="X65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Z70" i="1"/>
  <c r="BN70" i="1"/>
  <c r="Z83" i="1"/>
  <c r="BN83" i="1"/>
  <c r="Z87" i="1"/>
  <c r="BN87" i="1"/>
  <c r="Z101" i="1"/>
  <c r="BN101" i="1"/>
  <c r="Z110" i="1"/>
  <c r="BN110" i="1"/>
  <c r="Z116" i="1"/>
  <c r="BN116" i="1"/>
  <c r="Z123" i="1"/>
  <c r="BN123" i="1"/>
  <c r="Z127" i="1"/>
  <c r="BN127" i="1"/>
  <c r="Z140" i="1"/>
  <c r="BN140" i="1"/>
  <c r="Z141" i="1"/>
  <c r="BN141" i="1"/>
  <c r="Z145" i="1"/>
  <c r="BN145" i="1"/>
  <c r="Y151" i="1"/>
  <c r="Z156" i="1"/>
  <c r="BN156" i="1"/>
  <c r="Z160" i="1"/>
  <c r="BN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Y186" i="1"/>
  <c r="Z198" i="1"/>
  <c r="BN198" i="1"/>
  <c r="BP200" i="1"/>
  <c r="BN200" i="1"/>
  <c r="Z200" i="1"/>
  <c r="Y225" i="1"/>
  <c r="BP217" i="1"/>
  <c r="BN217" i="1"/>
  <c r="Z217" i="1"/>
  <c r="BP229" i="1"/>
  <c r="BN229" i="1"/>
  <c r="Z229" i="1"/>
  <c r="BP237" i="1"/>
  <c r="BN237" i="1"/>
  <c r="Z237" i="1"/>
  <c r="BP254" i="1"/>
  <c r="BN254" i="1"/>
  <c r="Z254" i="1"/>
  <c r="BP265" i="1"/>
  <c r="BN265" i="1"/>
  <c r="Z265" i="1"/>
  <c r="BP270" i="1"/>
  <c r="BN270" i="1"/>
  <c r="Z270" i="1"/>
  <c r="BP283" i="1"/>
  <c r="BN283" i="1"/>
  <c r="Z283" i="1"/>
  <c r="BP207" i="1"/>
  <c r="BN207" i="1"/>
  <c r="Z207" i="1"/>
  <c r="BP221" i="1"/>
  <c r="BN221" i="1"/>
  <c r="Z221" i="1"/>
  <c r="BP233" i="1"/>
  <c r="BN233" i="1"/>
  <c r="Z233" i="1"/>
  <c r="BP245" i="1"/>
  <c r="BN245" i="1"/>
  <c r="Z245" i="1"/>
  <c r="BP258" i="1"/>
  <c r="BN258" i="1"/>
  <c r="Z258" i="1"/>
  <c r="BP266" i="1"/>
  <c r="BN266" i="1"/>
  <c r="Z266" i="1"/>
  <c r="Y277" i="1"/>
  <c r="Y276" i="1"/>
  <c r="BP275" i="1"/>
  <c r="BN275" i="1"/>
  <c r="Z275" i="1"/>
  <c r="Z276" i="1" s="1"/>
  <c r="BP280" i="1"/>
  <c r="BN280" i="1"/>
  <c r="Z280" i="1"/>
  <c r="Y318" i="1"/>
  <c r="R662" i="1"/>
  <c r="Y408" i="1"/>
  <c r="BP493" i="1"/>
  <c r="BN493" i="1"/>
  <c r="BP499" i="1"/>
  <c r="BN499" i="1"/>
  <c r="Z499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51" i="1"/>
  <c r="BN551" i="1"/>
  <c r="Z551" i="1"/>
  <c r="BP553" i="1"/>
  <c r="BN553" i="1"/>
  <c r="Z553" i="1"/>
  <c r="BP561" i="1"/>
  <c r="BN561" i="1"/>
  <c r="Z561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Z287" i="1"/>
  <c r="BN287" i="1"/>
  <c r="Z294" i="1"/>
  <c r="Z295" i="1" s="1"/>
  <c r="BN294" i="1"/>
  <c r="BP294" i="1"/>
  <c r="Y295" i="1"/>
  <c r="Z299" i="1"/>
  <c r="BN299" i="1"/>
  <c r="Z306" i="1"/>
  <c r="BN306" i="1"/>
  <c r="Z309" i="1"/>
  <c r="BN30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BP337" i="1"/>
  <c r="Z353" i="1"/>
  <c r="BN353" i="1"/>
  <c r="Z354" i="1"/>
  <c r="BN354" i="1"/>
  <c r="Z358" i="1"/>
  <c r="BN358" i="1"/>
  <c r="Z366" i="1"/>
  <c r="BN366" i="1"/>
  <c r="Z372" i="1"/>
  <c r="BN372" i="1"/>
  <c r="Z376" i="1"/>
  <c r="BN376" i="1"/>
  <c r="Y392" i="1"/>
  <c r="Z390" i="1"/>
  <c r="BN390" i="1"/>
  <c r="Y391" i="1"/>
  <c r="Z394" i="1"/>
  <c r="BN394" i="1"/>
  <c r="Z401" i="1"/>
  <c r="Z402" i="1" s="1"/>
  <c r="BN401" i="1"/>
  <c r="BP401" i="1"/>
  <c r="Y402" i="1"/>
  <c r="Z405" i="1"/>
  <c r="BN405" i="1"/>
  <c r="BP405" i="1"/>
  <c r="Z415" i="1"/>
  <c r="BN415" i="1"/>
  <c r="Z419" i="1"/>
  <c r="BN419" i="1"/>
  <c r="Z423" i="1"/>
  <c r="BN423" i="1"/>
  <c r="Y429" i="1"/>
  <c r="Z433" i="1"/>
  <c r="BN433" i="1"/>
  <c r="Z447" i="1"/>
  <c r="BN447" i="1"/>
  <c r="Z455" i="1"/>
  <c r="BN455" i="1"/>
  <c r="Y465" i="1"/>
  <c r="Z461" i="1"/>
  <c r="BN461" i="1"/>
  <c r="Z467" i="1"/>
  <c r="Z468" i="1" s="1"/>
  <c r="BN467" i="1"/>
  <c r="BP467" i="1"/>
  <c r="Y468" i="1"/>
  <c r="Z473" i="1"/>
  <c r="Z474" i="1" s="1"/>
  <c r="BN473" i="1"/>
  <c r="BP473" i="1"/>
  <c r="Z477" i="1"/>
  <c r="BN477" i="1"/>
  <c r="BP477" i="1"/>
  <c r="Z481" i="1"/>
  <c r="BN481" i="1"/>
  <c r="Z488" i="1"/>
  <c r="BN488" i="1"/>
  <c r="Z489" i="1"/>
  <c r="BN489" i="1"/>
  <c r="Z493" i="1"/>
  <c r="Y512" i="1"/>
  <c r="Y511" i="1"/>
  <c r="BP510" i="1"/>
  <c r="BN510" i="1"/>
  <c r="Z510" i="1"/>
  <c r="Z511" i="1" s="1"/>
  <c r="BP515" i="1"/>
  <c r="BN515" i="1"/>
  <c r="Z515" i="1"/>
  <c r="Y535" i="1"/>
  <c r="BP547" i="1"/>
  <c r="BN547" i="1"/>
  <c r="Z547" i="1"/>
  <c r="BP552" i="1"/>
  <c r="BN552" i="1"/>
  <c r="Z552" i="1"/>
  <c r="BP560" i="1"/>
  <c r="BN560" i="1"/>
  <c r="Z560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574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BP64" i="1"/>
  <c r="BN64" i="1"/>
  <c r="Z64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Y136" i="1"/>
  <c r="BP134" i="1"/>
  <c r="BN134" i="1"/>
  <c r="Z134" i="1"/>
  <c r="BP142" i="1"/>
  <c r="BN142" i="1"/>
  <c r="Z142" i="1"/>
  <c r="BP150" i="1"/>
  <c r="BN150" i="1"/>
  <c r="Z150" i="1"/>
  <c r="Z151" i="1" s="1"/>
  <c r="Y152" i="1"/>
  <c r="G662" i="1"/>
  <c r="Y158" i="1"/>
  <c r="BP155" i="1"/>
  <c r="BN155" i="1"/>
  <c r="Z155" i="1"/>
  <c r="Z157" i="1" s="1"/>
  <c r="Y162" i="1"/>
  <c r="BP176" i="1"/>
  <c r="BN176" i="1"/>
  <c r="Z176" i="1"/>
  <c r="Y180" i="1"/>
  <c r="BP184" i="1"/>
  <c r="BN184" i="1"/>
  <c r="Z184" i="1"/>
  <c r="Z186" i="1" s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H9" i="1"/>
  <c r="Y24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Y111" i="1"/>
  <c r="BP115" i="1"/>
  <c r="BN115" i="1"/>
  <c r="Z115" i="1"/>
  <c r="Y119" i="1"/>
  <c r="BP124" i="1"/>
  <c r="BN124" i="1"/>
  <c r="Z124" i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Y290" i="1"/>
  <c r="BP284" i="1"/>
  <c r="BN284" i="1"/>
  <c r="Z284" i="1"/>
  <c r="Y302" i="1"/>
  <c r="Y312" i="1"/>
  <c r="Y340" i="1"/>
  <c r="Y345" i="1"/>
  <c r="Y349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BP395" i="1"/>
  <c r="BN395" i="1"/>
  <c r="Z39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2" i="1"/>
  <c r="BN462" i="1"/>
  <c r="Z462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62" i="1"/>
  <c r="D662" i="1"/>
  <c r="Y72" i="1"/>
  <c r="F662" i="1"/>
  <c r="Y129" i="1"/>
  <c r="H662" i="1"/>
  <c r="Y173" i="1"/>
  <c r="J662" i="1"/>
  <c r="Y209" i="1"/>
  <c r="L662" i="1"/>
  <c r="Y272" i="1"/>
  <c r="M662" i="1"/>
  <c r="Z286" i="1"/>
  <c r="BN286" i="1"/>
  <c r="Z288" i="1"/>
  <c r="BN288" i="1"/>
  <c r="Y291" i="1"/>
  <c r="Y296" i="1"/>
  <c r="P662" i="1"/>
  <c r="Z300" i="1"/>
  <c r="Z302" i="1" s="1"/>
  <c r="BN300" i="1"/>
  <c r="Y303" i="1"/>
  <c r="Q662" i="1"/>
  <c r="Z307" i="1"/>
  <c r="BN307" i="1"/>
  <c r="Z308" i="1"/>
  <c r="BN308" i="1"/>
  <c r="Z310" i="1"/>
  <c r="BN310" i="1"/>
  <c r="Y313" i="1"/>
  <c r="S662" i="1"/>
  <c r="Y331" i="1"/>
  <c r="Z338" i="1"/>
  <c r="Z339" i="1" s="1"/>
  <c r="BN338" i="1"/>
  <c r="Z343" i="1"/>
  <c r="Z344" i="1" s="1"/>
  <c r="BN343" i="1"/>
  <c r="BP343" i="1"/>
  <c r="Y344" i="1"/>
  <c r="Z347" i="1"/>
  <c r="Z349" i="1" s="1"/>
  <c r="BN347" i="1"/>
  <c r="BP347" i="1"/>
  <c r="U662" i="1"/>
  <c r="Y362" i="1"/>
  <c r="Z355" i="1"/>
  <c r="BN355" i="1"/>
  <c r="Z357" i="1"/>
  <c r="BN357" i="1"/>
  <c r="Z359" i="1"/>
  <c r="BN359" i="1"/>
  <c r="BP367" i="1"/>
  <c r="BN367" i="1"/>
  <c r="Z367" i="1"/>
  <c r="Y378" i="1"/>
  <c r="BP375" i="1"/>
  <c r="BN375" i="1"/>
  <c r="Z375" i="1"/>
  <c r="BP383" i="1"/>
  <c r="BN383" i="1"/>
  <c r="Z383" i="1"/>
  <c r="Y385" i="1"/>
  <c r="BP389" i="1"/>
  <c r="BN389" i="1"/>
  <c r="Z389" i="1"/>
  <c r="Z391" i="1" s="1"/>
  <c r="Y398" i="1"/>
  <c r="Y397" i="1"/>
  <c r="BP406" i="1"/>
  <c r="BN406" i="1"/>
  <c r="Z406" i="1"/>
  <c r="Z408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Z435" i="1" s="1"/>
  <c r="Y440" i="1"/>
  <c r="X662" i="1"/>
  <c r="Y451" i="1"/>
  <c r="BP444" i="1"/>
  <c r="BN444" i="1"/>
  <c r="Z444" i="1"/>
  <c r="BP448" i="1"/>
  <c r="BN448" i="1"/>
  <c r="Z448" i="1"/>
  <c r="Y456" i="1"/>
  <c r="BP460" i="1"/>
  <c r="BN460" i="1"/>
  <c r="Z460" i="1"/>
  <c r="Z464" i="1" s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01" i="1"/>
  <c r="Y506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97" i="1" l="1"/>
  <c r="Z562" i="1"/>
  <c r="Z397" i="1"/>
  <c r="Z214" i="1"/>
  <c r="Z203" i="1"/>
  <c r="Z146" i="1"/>
  <c r="Z136" i="1"/>
  <c r="Z128" i="1"/>
  <c r="Z119" i="1"/>
  <c r="Z111" i="1"/>
  <c r="Z54" i="1"/>
  <c r="X655" i="1"/>
  <c r="Z638" i="1"/>
  <c r="Z574" i="1"/>
  <c r="Z519" i="1"/>
  <c r="Z496" i="1"/>
  <c r="Z290" i="1"/>
  <c r="Z556" i="1"/>
  <c r="Z424" i="1"/>
  <c r="Z378" i="1"/>
  <c r="Z88" i="1"/>
  <c r="Z180" i="1"/>
  <c r="Z362" i="1"/>
  <c r="Z312" i="1"/>
  <c r="Z72" i="1"/>
  <c r="Z614" i="1"/>
  <c r="Z384" i="1"/>
  <c r="Z369" i="1"/>
  <c r="Y652" i="1"/>
  <c r="Z272" i="1"/>
  <c r="Z247" i="1"/>
  <c r="Z225" i="1"/>
  <c r="Z97" i="1"/>
  <c r="Y654" i="1"/>
  <c r="Z604" i="1"/>
  <c r="Z625" i="1"/>
  <c r="Z580" i="1"/>
  <c r="Z585" i="1"/>
  <c r="Z451" i="1"/>
  <c r="Z239" i="1"/>
  <c r="Z259" i="1"/>
  <c r="Z103" i="1"/>
  <c r="Z79" i="1"/>
  <c r="Z35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<sst xmlns="http://schemas.openxmlformats.org/spreadsheetml/2006/main" count="3078" uniqueCount="1091">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</sst>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0.625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300</v>
      </c>
      <c r="Y107" s="762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27.777777777777775</v>
      </c>
      <c r="Y111" s="763">
        <f>IFERROR(Y107/H107,"0")+IFERROR(Y108/H108,"0")+IFERROR(Y109/H109,"0")+IFERROR(Y110/H110,"0")</f>
        <v>28</v>
      </c>
      <c r="Z111" s="763">
        <f>IFERROR(IF(Z107="",0,Z107),"0")+IFERROR(IF(Z108="",0,Z108),"0")+IFERROR(IF(Z109="",0,Z109),"0")+IFERROR(IF(Z110="",0,Z110),"0")</f>
        <v>0.60899999999999999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300</v>
      </c>
      <c r="Y112" s="763">
        <f>IFERROR(SUM(Y107:Y110),"0")</f>
        <v>302.40000000000003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200</v>
      </c>
      <c r="Y124" s="762">
        <f>IFERROR(IF(X124="",0,CEILING((X124/$H124),1)*$H124),"")</f>
        <v>201.6</v>
      </c>
      <c r="Z124" s="36">
        <f>IFERROR(IF(Y124=0,"",ROUNDUP(Y124/H124,0)*0.02175),"")</f>
        <v>0.39149999999999996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208.57142857142858</v>
      </c>
      <c r="BN124" s="64">
        <f>IFERROR(Y124*I124/H124,"0")</f>
        <v>210.24</v>
      </c>
      <c r="BO124" s="64">
        <f>IFERROR(1/J124*(X124/H124),"0")</f>
        <v>0.31887755102040816</v>
      </c>
      <c r="BP124" s="64">
        <f>IFERROR(1/J124*(Y124/H124),"0")</f>
        <v>0.3214285714285714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17.857142857142858</v>
      </c>
      <c r="Y128" s="763">
        <f>IFERROR(Y123/H123,"0")+IFERROR(Y124/H124,"0")+IFERROR(Y125/H125,"0")+IFERROR(Y126/H126,"0")+IFERROR(Y127/H127,"0")</f>
        <v>18</v>
      </c>
      <c r="Z128" s="763">
        <f>IFERROR(IF(Z123="",0,Z123),"0")+IFERROR(IF(Z124="",0,Z124),"0")+IFERROR(IF(Z125="",0,Z125),"0")+IFERROR(IF(Z126="",0,Z126),"0")+IFERROR(IF(Z127="",0,Z127),"0")</f>
        <v>0.39149999999999996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200</v>
      </c>
      <c r="Y129" s="763">
        <f>IFERROR(SUM(Y123:Y127),"0")</f>
        <v>201.6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300</v>
      </c>
      <c r="Y140" s="762">
        <f t="shared" si="26"/>
        <v>302.40000000000003</v>
      </c>
      <c r="Z140" s="36">
        <f>IFERROR(IF(Y140=0,"",ROUNDUP(Y140/H140,0)*0.02175),"")</f>
        <v>0.78299999999999992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319.92857142857144</v>
      </c>
      <c r="BN140" s="64">
        <f t="shared" si="28"/>
        <v>322.488</v>
      </c>
      <c r="BO140" s="64">
        <f t="shared" si="29"/>
        <v>0.63775510204081631</v>
      </c>
      <c r="BP140" s="64">
        <f t="shared" si="30"/>
        <v>0.64285714285714279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35.714285714285715</v>
      </c>
      <c r="Y146" s="763">
        <f>IFERROR(Y139/H139,"0")+IFERROR(Y140/H140,"0")+IFERROR(Y141/H141,"0")+IFERROR(Y142/H142,"0")+IFERROR(Y143/H143,"0")+IFERROR(Y144/H144,"0")+IFERROR(Y145/H145,"0")</f>
        <v>36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300</v>
      </c>
      <c r="Y147" s="763">
        <f>IFERROR(SUM(Y139:Y145),"0")</f>
        <v>302.40000000000003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400</v>
      </c>
      <c r="Y231" s="762">
        <f t="shared" si="41"/>
        <v>400.2</v>
      </c>
      <c r="Z231" s="36">
        <f>IFERROR(IF(Y231=0,"",ROUNDUP(Y231/H231,0)*0.02175),"")</f>
        <v>1.0004999999999999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425.93103448275866</v>
      </c>
      <c r="BN231" s="64">
        <f t="shared" si="43"/>
        <v>426.14400000000001</v>
      </c>
      <c r="BO231" s="64">
        <f t="shared" si="44"/>
        <v>0.82101806239737274</v>
      </c>
      <c r="BP231" s="64">
        <f t="shared" si="45"/>
        <v>0.8214285714285714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45.977011494252878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1.0004999999999999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400</v>
      </c>
      <c r="Y240" s="763">
        <f>IFERROR(SUM(Y228:Y238),"0")</f>
        <v>400.2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300</v>
      </c>
      <c r="Y382" s="762">
        <f>IFERROR(IF(X382="",0,CEILING((X382/$H382),1)*$H382),"")</f>
        <v>304.2</v>
      </c>
      <c r="Z382" s="36">
        <f>IFERROR(IF(Y382=0,"",ROUNDUP(Y382/H382,0)*0.02175),"")</f>
        <v>0.84824999999999995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321.69230769230774</v>
      </c>
      <c r="BN382" s="64">
        <f>IFERROR(Y382*I382/H382,"0")</f>
        <v>326.19600000000003</v>
      </c>
      <c r="BO382" s="64">
        <f>IFERROR(1/J382*(X382/H382),"0")</f>
        <v>0.6868131868131867</v>
      </c>
      <c r="BP382" s="64">
        <f>IFERROR(1/J382*(Y382/H382),"0")</f>
        <v>0.6964285714285714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38.46153846153846</v>
      </c>
      <c r="Y384" s="763">
        <f>IFERROR(Y381/H381,"0")+IFERROR(Y382/H382,"0")+IFERROR(Y383/H383,"0")</f>
        <v>39</v>
      </c>
      <c r="Z384" s="763">
        <f>IFERROR(IF(Z381="",0,Z381),"0")+IFERROR(IF(Z382="",0,Z382),"0")+IFERROR(IF(Z383="",0,Z383),"0")</f>
        <v>0.84824999999999995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300</v>
      </c>
      <c r="Y385" s="763">
        <f>IFERROR(SUM(Y381:Y383),"0")</f>
        <v>304.2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1000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1032</v>
      </c>
      <c r="BN414" s="64">
        <f t="shared" si="79"/>
        <v>1037.1600000000001</v>
      </c>
      <c r="BO414" s="64">
        <f t="shared" si="80"/>
        <v>1.3888888888888888</v>
      </c>
      <c r="BP414" s="64">
        <f t="shared" si="81"/>
        <v>1.3958333333333333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800</v>
      </c>
      <c r="Y416" s="762">
        <f t="shared" si="77"/>
        <v>810</v>
      </c>
      <c r="Z416" s="36">
        <f>IFERROR(IF(Y416=0,"",ROUNDUP(Y416/H416,0)*0.02175),"")</f>
        <v>1.1744999999999999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825.6</v>
      </c>
      <c r="BN416" s="64">
        <f t="shared" si="79"/>
        <v>835.92000000000007</v>
      </c>
      <c r="BO416" s="64">
        <f t="shared" si="80"/>
        <v>1.1111111111111112</v>
      </c>
      <c r="BP416" s="64">
        <f t="shared" si="81"/>
        <v>1.125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186.66666666666669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188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4.0889999999999995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2800</v>
      </c>
      <c r="Y425" s="763">
        <f>IFERROR(SUM(Y413:Y423),"0")</f>
        <v>2820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400</v>
      </c>
      <c r="Y459" s="762">
        <f>IFERROR(IF(X459="",0,CEILING((X459/$H459),1)*$H459),"")</f>
        <v>405.59999999999997</v>
      </c>
      <c r="Z459" s="36">
        <f>IFERROR(IF(Y459=0,"",ROUNDUP(Y459/H459,0)*0.02175),"")</f>
        <v>1.131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428.92307692307696</v>
      </c>
      <c r="BN459" s="64">
        <f>IFERROR(Y459*I459/H459,"0")</f>
        <v>434.928</v>
      </c>
      <c r="BO459" s="64">
        <f>IFERROR(1/J459*(X459/H459),"0")</f>
        <v>0.91575091575091572</v>
      </c>
      <c r="BP459" s="64">
        <f>IFERROR(1/J459*(Y459/H459),"0")</f>
        <v>0.92857142857142849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51.282051282051285</v>
      </c>
      <c r="Y464" s="763">
        <f>IFERROR(Y459/H459,"0")+IFERROR(Y460/H460,"0")+IFERROR(Y461/H461,"0")+IFERROR(Y462/H462,"0")+IFERROR(Y463/H463,"0")</f>
        <v>52</v>
      </c>
      <c r="Z464" s="763">
        <f>IFERROR(IF(Z459="",0,Z459),"0")+IFERROR(IF(Z460="",0,Z460),"0")+IFERROR(IF(Z461="",0,Z461),"0")+IFERROR(IF(Z462="",0,Z462),"0")+IFERROR(IF(Z463="",0,Z463),"0")</f>
        <v>1.131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400</v>
      </c>
      <c r="Y465" s="763">
        <f>IFERROR(SUM(Y459:Y463),"0")</f>
        <v>405.59999999999997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500</v>
      </c>
      <c r="Y548" s="762">
        <f t="shared" si="94"/>
        <v>501.6</v>
      </c>
      <c r="Z548" s="36">
        <f t="shared" si="95"/>
        <v>1.1362000000000001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534.09090909090912</v>
      </c>
      <c r="BN548" s="64">
        <f t="shared" si="97"/>
        <v>535.79999999999995</v>
      </c>
      <c r="BO548" s="64">
        <f t="shared" si="98"/>
        <v>0.91054778554778548</v>
      </c>
      <c r="BP548" s="64">
        <f t="shared" si="99"/>
        <v>0.91346153846153855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500</v>
      </c>
      <c r="Y550" s="762">
        <f t="shared" si="94"/>
        <v>501.6</v>
      </c>
      <c r="Z550" s="36">
        <f t="shared" si="95"/>
        <v>1.1362000000000001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534.09090909090912</v>
      </c>
      <c r="BN550" s="64">
        <f t="shared" si="97"/>
        <v>535.79999999999995</v>
      </c>
      <c r="BO550" s="64">
        <f t="shared" si="98"/>
        <v>0.91054778554778548</v>
      </c>
      <c r="BP550" s="64">
        <f t="shared" si="99"/>
        <v>0.91346153846153855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189.39393939393938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190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2.2724000000000002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1000</v>
      </c>
      <c r="Y557" s="763">
        <f>IFERROR(SUM(Y545:Y555),"0")</f>
        <v>1003.2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7200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7246.2000000000007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7542.2524797042042</v>
      </c>
      <c r="Y653" s="763">
        <f>IFERROR(SUM(BN22:BN649),"0")</f>
        <v>7590.6360000000004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12</v>
      </c>
      <c r="Y654" s="38">
        <f>ROUNDUP(SUM(BP22:BP649),0)</f>
        <v>12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7842.2524797042042</v>
      </c>
      <c r="Y655" s="763">
        <f>GrossWeightTotalR+PalletQtyTotalR*25</f>
        <v>7890.6360000000004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754.49405001129139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759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13.718100000000002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302.40000000000003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504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400.2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304.2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3825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405.59999999999997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1504.8000000000002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"/>
        <filter val="17,86"/>
        <filter val="186,67"/>
        <filter val="189,39"/>
        <filter val="2 800,00"/>
        <filter val="200,00"/>
        <filter val="27,78"/>
        <filter val="300,00"/>
        <filter val="35,71"/>
        <filter val="38,46"/>
        <filter val="400,00"/>
        <filter val="45,98"/>
        <filter val="500,00"/>
        <filter val="51,28"/>
        <filter val="66,67"/>
        <filter val="7 200,00"/>
        <filter val="7 542,25"/>
        <filter val="7 842,25"/>
        <filter val="754,49"/>
        <filter val="800,00"/>
        <filter val="94,7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