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3A6311-9359-4F89-BE86-1BBCBC56B8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Z583" i="1" s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Z445" i="1" s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Z438" i="1" s="1"/>
  <c r="P438" i="1"/>
  <c r="X436" i="1"/>
  <c r="X435" i="1"/>
  <c r="BO434" i="1"/>
  <c r="BM434" i="1"/>
  <c r="Y434" i="1"/>
  <c r="BP434" i="1" s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30" i="1"/>
  <c r="X429" i="1"/>
  <c r="BO428" i="1"/>
  <c r="BM428" i="1"/>
  <c r="Y428" i="1"/>
  <c r="BP428" i="1" s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BP416" i="1" s="1"/>
  <c r="P416" i="1"/>
  <c r="BO415" i="1"/>
  <c r="BM415" i="1"/>
  <c r="Y415" i="1"/>
  <c r="P415" i="1"/>
  <c r="BO414" i="1"/>
  <c r="BN414" i="1"/>
  <c r="BM414" i="1"/>
  <c r="Z414" i="1"/>
  <c r="Y414" i="1"/>
  <c r="BP414" i="1" s="1"/>
  <c r="P414" i="1"/>
  <c r="BO413" i="1"/>
  <c r="BM413" i="1"/>
  <c r="Y413" i="1"/>
  <c r="P413" i="1"/>
  <c r="X409" i="1"/>
  <c r="X408" i="1"/>
  <c r="BO407" i="1"/>
  <c r="BM407" i="1"/>
  <c r="Y407" i="1"/>
  <c r="P407" i="1"/>
  <c r="BO406" i="1"/>
  <c r="BM406" i="1"/>
  <c r="Y406" i="1"/>
  <c r="BP406" i="1" s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Z396" i="1" s="1"/>
  <c r="P396" i="1"/>
  <c r="BO395" i="1"/>
  <c r="BM395" i="1"/>
  <c r="Y395" i="1"/>
  <c r="BP395" i="1" s="1"/>
  <c r="P395" i="1"/>
  <c r="BO394" i="1"/>
  <c r="BM394" i="1"/>
  <c r="Y394" i="1"/>
  <c r="BP394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P354" i="1" s="1"/>
  <c r="BO353" i="1"/>
  <c r="BM353" i="1"/>
  <c r="Y353" i="1"/>
  <c r="BP353" i="1" s="1"/>
  <c r="P353" i="1"/>
  <c r="X350" i="1"/>
  <c r="X349" i="1"/>
  <c r="BO348" i="1"/>
  <c r="BM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Y344" i="1" s="1"/>
  <c r="P343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BO307" i="1"/>
  <c r="BM307" i="1"/>
  <c r="Y307" i="1"/>
  <c r="BP307" i="1" s="1"/>
  <c r="P307" i="1"/>
  <c r="BO306" i="1"/>
  <c r="BM306" i="1"/>
  <c r="Y306" i="1"/>
  <c r="BP306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K662" i="1" s="1"/>
  <c r="P251" i="1"/>
  <c r="X248" i="1"/>
  <c r="X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4" i="1" s="1"/>
  <c r="P195" i="1"/>
  <c r="X193" i="1"/>
  <c r="X192" i="1"/>
  <c r="BO191" i="1"/>
  <c r="BM191" i="1"/>
  <c r="Y191" i="1"/>
  <c r="I66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BP183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BP140" i="1"/>
  <c r="BO140" i="1"/>
  <c r="BN140" i="1"/>
  <c r="BM140" i="1"/>
  <c r="Z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422" i="1" l="1"/>
  <c r="BN422" i="1"/>
  <c r="Z422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Y511" i="1"/>
  <c r="BP510" i="1"/>
  <c r="BN510" i="1"/>
  <c r="Z510" i="1"/>
  <c r="Z511" i="1" s="1"/>
  <c r="BP514" i="1"/>
  <c r="BN514" i="1"/>
  <c r="Z514" i="1"/>
  <c r="BP555" i="1"/>
  <c r="BN555" i="1"/>
  <c r="Z555" i="1"/>
  <c r="BP569" i="1"/>
  <c r="BN569" i="1"/>
  <c r="Z569" i="1"/>
  <c r="BP573" i="1"/>
  <c r="BN573" i="1"/>
  <c r="Z573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X653" i="1"/>
  <c r="X656" i="1"/>
  <c r="Z50" i="1"/>
  <c r="BN50" i="1"/>
  <c r="Z87" i="1"/>
  <c r="BN87" i="1"/>
  <c r="Z110" i="1"/>
  <c r="BN110" i="1"/>
  <c r="Z123" i="1"/>
  <c r="BN123" i="1"/>
  <c r="Z145" i="1"/>
  <c r="BN145" i="1"/>
  <c r="Z166" i="1"/>
  <c r="BN166" i="1"/>
  <c r="Y181" i="1"/>
  <c r="Z183" i="1"/>
  <c r="BN183" i="1"/>
  <c r="Z198" i="1"/>
  <c r="BN198" i="1"/>
  <c r="Z213" i="1"/>
  <c r="BN213" i="1"/>
  <c r="Y225" i="1"/>
  <c r="Z223" i="1"/>
  <c r="BN223" i="1"/>
  <c r="Y239" i="1"/>
  <c r="Z237" i="1"/>
  <c r="BN237" i="1"/>
  <c r="Z254" i="1"/>
  <c r="BN254" i="1"/>
  <c r="Z265" i="1"/>
  <c r="BN265" i="1"/>
  <c r="Z266" i="1"/>
  <c r="BN266" i="1"/>
  <c r="Z287" i="1"/>
  <c r="BN287" i="1"/>
  <c r="Z306" i="1"/>
  <c r="BN306" i="1"/>
  <c r="Z309" i="1"/>
  <c r="BN309" i="1"/>
  <c r="Z353" i="1"/>
  <c r="BN353" i="1"/>
  <c r="Z354" i="1"/>
  <c r="BN354" i="1"/>
  <c r="Z366" i="1"/>
  <c r="BN366" i="1"/>
  <c r="Z376" i="1"/>
  <c r="BN376" i="1"/>
  <c r="Z440" i="1"/>
  <c r="BP439" i="1"/>
  <c r="BN439" i="1"/>
  <c r="Z439" i="1"/>
  <c r="BP455" i="1"/>
  <c r="BN455" i="1"/>
  <c r="Z455" i="1"/>
  <c r="BP493" i="1"/>
  <c r="BN493" i="1"/>
  <c r="Z493" i="1"/>
  <c r="BP554" i="1"/>
  <c r="BN554" i="1"/>
  <c r="Z554" i="1"/>
  <c r="BP568" i="1"/>
  <c r="BN568" i="1"/>
  <c r="Z568" i="1"/>
  <c r="BP572" i="1"/>
  <c r="BN572" i="1"/>
  <c r="Z572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B662" i="1"/>
  <c r="X654" i="1"/>
  <c r="X655" i="1" s="1"/>
  <c r="Y35" i="1"/>
  <c r="Z28" i="1"/>
  <c r="BN28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Z66" i="1"/>
  <c r="BN66" i="1"/>
  <c r="Z67" i="1"/>
  <c r="BN67" i="1"/>
  <c r="Z75" i="1"/>
  <c r="BN75" i="1"/>
  <c r="BP75" i="1"/>
  <c r="Y79" i="1"/>
  <c r="Z78" i="1"/>
  <c r="BN78" i="1"/>
  <c r="Z84" i="1"/>
  <c r="BN84" i="1"/>
  <c r="Z85" i="1"/>
  <c r="BN85" i="1"/>
  <c r="Z95" i="1"/>
  <c r="BN95" i="1"/>
  <c r="Z108" i="1"/>
  <c r="BN108" i="1"/>
  <c r="Z114" i="1"/>
  <c r="BN114" i="1"/>
  <c r="Z118" i="1"/>
  <c r="BN118" i="1"/>
  <c r="Z125" i="1"/>
  <c r="BN125" i="1"/>
  <c r="Z131" i="1"/>
  <c r="BN131" i="1"/>
  <c r="BP131" i="1"/>
  <c r="Z132" i="1"/>
  <c r="BN132" i="1"/>
  <c r="Y147" i="1"/>
  <c r="Z143" i="1"/>
  <c r="BN143" i="1"/>
  <c r="Z149" i="1"/>
  <c r="BN149" i="1"/>
  <c r="BP149" i="1"/>
  <c r="G662" i="1"/>
  <c r="Z160" i="1"/>
  <c r="BN160" i="1"/>
  <c r="BP160" i="1"/>
  <c r="Z171" i="1"/>
  <c r="Z172" i="1" s="1"/>
  <c r="BN171" i="1"/>
  <c r="BP171" i="1"/>
  <c r="Z175" i="1"/>
  <c r="BN175" i="1"/>
  <c r="BP175" i="1"/>
  <c r="Z179" i="1"/>
  <c r="BN179" i="1"/>
  <c r="Y187" i="1"/>
  <c r="Z185" i="1"/>
  <c r="BN185" i="1"/>
  <c r="Z196" i="1"/>
  <c r="BN196" i="1"/>
  <c r="Z200" i="1"/>
  <c r="BN200" i="1"/>
  <c r="Z207" i="1"/>
  <c r="BN207" i="1"/>
  <c r="Z217" i="1"/>
  <c r="BN217" i="1"/>
  <c r="BP217" i="1"/>
  <c r="Z221" i="1"/>
  <c r="BN221" i="1"/>
  <c r="Z229" i="1"/>
  <c r="BN229" i="1"/>
  <c r="BP231" i="1"/>
  <c r="BN231" i="1"/>
  <c r="Z231" i="1"/>
  <c r="Y247" i="1"/>
  <c r="BP243" i="1"/>
  <c r="BN243" i="1"/>
  <c r="Z243" i="1"/>
  <c r="BP256" i="1"/>
  <c r="BN256" i="1"/>
  <c r="Z256" i="1"/>
  <c r="BP268" i="1"/>
  <c r="BN268" i="1"/>
  <c r="Z268" i="1"/>
  <c r="BP289" i="1"/>
  <c r="BN289" i="1"/>
  <c r="Z289" i="1"/>
  <c r="BP311" i="1"/>
  <c r="BN311" i="1"/>
  <c r="Z311" i="1"/>
  <c r="BP356" i="1"/>
  <c r="BN356" i="1"/>
  <c r="Z356" i="1"/>
  <c r="BP368" i="1"/>
  <c r="BN368" i="1"/>
  <c r="Z368" i="1"/>
  <c r="BP382" i="1"/>
  <c r="BN382" i="1"/>
  <c r="Z382" i="1"/>
  <c r="BP388" i="1"/>
  <c r="BN388" i="1"/>
  <c r="Z388" i="1"/>
  <c r="BP235" i="1"/>
  <c r="BN235" i="1"/>
  <c r="Z235" i="1"/>
  <c r="BP252" i="1"/>
  <c r="BN252" i="1"/>
  <c r="Z252" i="1"/>
  <c r="BP263" i="1"/>
  <c r="BN263" i="1"/>
  <c r="Z263" i="1"/>
  <c r="BP285" i="1"/>
  <c r="BN285" i="1"/>
  <c r="Z285" i="1"/>
  <c r="BP301" i="1"/>
  <c r="BN301" i="1"/>
  <c r="Z301" i="1"/>
  <c r="BP348" i="1"/>
  <c r="BN348" i="1"/>
  <c r="Z348" i="1"/>
  <c r="BP360" i="1"/>
  <c r="BN360" i="1"/>
  <c r="Z360" i="1"/>
  <c r="BP374" i="1"/>
  <c r="BN374" i="1"/>
  <c r="Z374" i="1"/>
  <c r="Y392" i="1"/>
  <c r="BP387" i="1"/>
  <c r="BN387" i="1"/>
  <c r="Z387" i="1"/>
  <c r="Y339" i="1"/>
  <c r="Y370" i="1"/>
  <c r="Y378" i="1"/>
  <c r="Z394" i="1"/>
  <c r="BN394" i="1"/>
  <c r="Z406" i="1"/>
  <c r="BN406" i="1"/>
  <c r="Z416" i="1"/>
  <c r="BN416" i="1"/>
  <c r="Z420" i="1"/>
  <c r="BN420" i="1"/>
  <c r="Z428" i="1"/>
  <c r="BN428" i="1"/>
  <c r="Y436" i="1"/>
  <c r="Z434" i="1"/>
  <c r="BN434" i="1"/>
  <c r="Y435" i="1"/>
  <c r="BP445" i="1"/>
  <c r="BN445" i="1"/>
  <c r="BP449" i="1"/>
  <c r="BN449" i="1"/>
  <c r="Z449" i="1"/>
  <c r="BP463" i="1"/>
  <c r="BN463" i="1"/>
  <c r="Z463" i="1"/>
  <c r="BP483" i="1"/>
  <c r="BN483" i="1"/>
  <c r="Z483" i="1"/>
  <c r="BP491" i="1"/>
  <c r="BN491" i="1"/>
  <c r="Z491" i="1"/>
  <c r="BP505" i="1"/>
  <c r="BN505" i="1"/>
  <c r="Z505" i="1"/>
  <c r="BP532" i="1"/>
  <c r="BN532" i="1"/>
  <c r="Z532" i="1"/>
  <c r="BP550" i="1"/>
  <c r="BN550" i="1"/>
  <c r="Z550" i="1"/>
  <c r="BP566" i="1"/>
  <c r="BN566" i="1"/>
  <c r="Z566" i="1"/>
  <c r="BP608" i="1"/>
  <c r="BN608" i="1"/>
  <c r="Z608" i="1"/>
  <c r="BP610" i="1"/>
  <c r="BN610" i="1"/>
  <c r="Z610" i="1"/>
  <c r="BP612" i="1"/>
  <c r="BN612" i="1"/>
  <c r="Z612" i="1"/>
  <c r="Y465" i="1"/>
  <c r="BP459" i="1"/>
  <c r="BN459" i="1"/>
  <c r="Z459" i="1"/>
  <c r="BP479" i="1"/>
  <c r="BN479" i="1"/>
  <c r="Z479" i="1"/>
  <c r="BP486" i="1"/>
  <c r="BN486" i="1"/>
  <c r="Z486" i="1"/>
  <c r="BP495" i="1"/>
  <c r="BN495" i="1"/>
  <c r="Z495" i="1"/>
  <c r="BP516" i="1"/>
  <c r="BN516" i="1"/>
  <c r="Z516" i="1"/>
  <c r="BP546" i="1"/>
  <c r="BN546" i="1"/>
  <c r="Z546" i="1"/>
  <c r="Y562" i="1"/>
  <c r="BP559" i="1"/>
  <c r="BN559" i="1"/>
  <c r="Z559" i="1"/>
  <c r="BP577" i="1"/>
  <c r="BN577" i="1"/>
  <c r="Z577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497" i="1"/>
  <c r="Z662" i="1"/>
  <c r="Y519" i="1"/>
  <c r="Z71" i="1"/>
  <c r="BN71" i="1"/>
  <c r="D662" i="1"/>
  <c r="F9" i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8" i="1"/>
  <c r="BN68" i="1"/>
  <c r="Z70" i="1"/>
  <c r="BN70" i="1"/>
  <c r="Y73" i="1"/>
  <c r="Z76" i="1"/>
  <c r="BN76" i="1"/>
  <c r="BP76" i="1"/>
  <c r="Z77" i="1"/>
  <c r="BN77" i="1"/>
  <c r="Y89" i="1"/>
  <c r="Z83" i="1"/>
  <c r="BN83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Y120" i="1"/>
  <c r="BP117" i="1"/>
  <c r="BN117" i="1"/>
  <c r="Z117" i="1"/>
  <c r="BP126" i="1"/>
  <c r="BN126" i="1"/>
  <c r="Z126" i="1"/>
  <c r="H9" i="1"/>
  <c r="Y24" i="1"/>
  <c r="Y72" i="1"/>
  <c r="BP86" i="1"/>
  <c r="BN86" i="1"/>
  <c r="Z86" i="1"/>
  <c r="Z88" i="1" s="1"/>
  <c r="BP92" i="1"/>
  <c r="BN92" i="1"/>
  <c r="Z92" i="1"/>
  <c r="BP94" i="1"/>
  <c r="BN94" i="1"/>
  <c r="Z94" i="1"/>
  <c r="BP102" i="1"/>
  <c r="BN102" i="1"/>
  <c r="Z102" i="1"/>
  <c r="Y104" i="1"/>
  <c r="E662" i="1"/>
  <c r="Y112" i="1"/>
  <c r="BP107" i="1"/>
  <c r="BN107" i="1"/>
  <c r="Z107" i="1"/>
  <c r="Z111" i="1" s="1"/>
  <c r="Y111" i="1"/>
  <c r="BP115" i="1"/>
  <c r="BN115" i="1"/>
  <c r="Z115" i="1"/>
  <c r="Z119" i="1" s="1"/>
  <c r="Y119" i="1"/>
  <c r="BP124" i="1"/>
  <c r="BN124" i="1"/>
  <c r="Z124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Y226" i="1"/>
  <c r="Y240" i="1"/>
  <c r="Y248" i="1"/>
  <c r="Y259" i="1"/>
  <c r="Y273" i="1"/>
  <c r="Y290" i="1"/>
  <c r="Y302" i="1"/>
  <c r="Y312" i="1"/>
  <c r="Y340" i="1"/>
  <c r="Y345" i="1"/>
  <c r="Y349" i="1"/>
  <c r="Y363" i="1"/>
  <c r="Y369" i="1"/>
  <c r="Y379" i="1"/>
  <c r="Y385" i="1"/>
  <c r="Y391" i="1"/>
  <c r="Y398" i="1"/>
  <c r="V662" i="1"/>
  <c r="Y402" i="1"/>
  <c r="BP401" i="1"/>
  <c r="BN401" i="1"/>
  <c r="Z401" i="1"/>
  <c r="Z402" i="1" s="1"/>
  <c r="Y403" i="1"/>
  <c r="Y408" i="1"/>
  <c r="BP405" i="1"/>
  <c r="BN405" i="1"/>
  <c r="Z405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BP462" i="1"/>
  <c r="BN462" i="1"/>
  <c r="Z462" i="1"/>
  <c r="BP517" i="1"/>
  <c r="BN517" i="1"/>
  <c r="Z517" i="1"/>
  <c r="BP533" i="1"/>
  <c r="BN533" i="1"/>
  <c r="Z533" i="1"/>
  <c r="BP547" i="1"/>
  <c r="BN547" i="1"/>
  <c r="Z547" i="1"/>
  <c r="BP551" i="1"/>
  <c r="BN551" i="1"/>
  <c r="Z551" i="1"/>
  <c r="BP553" i="1"/>
  <c r="BN553" i="1"/>
  <c r="Z553" i="1"/>
  <c r="T662" i="1"/>
  <c r="F662" i="1"/>
  <c r="Y129" i="1"/>
  <c r="Z133" i="1"/>
  <c r="BN133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H662" i="1"/>
  <c r="Y173" i="1"/>
  <c r="Z176" i="1"/>
  <c r="BN176" i="1"/>
  <c r="Z178" i="1"/>
  <c r="BN178" i="1"/>
  <c r="Z184" i="1"/>
  <c r="BN184" i="1"/>
  <c r="Z191" i="1"/>
  <c r="Z192" i="1" s="1"/>
  <c r="BN191" i="1"/>
  <c r="BP191" i="1"/>
  <c r="Y192" i="1"/>
  <c r="Z195" i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Z214" i="1" s="1"/>
  <c r="BN212" i="1"/>
  <c r="BP212" i="1"/>
  <c r="Z218" i="1"/>
  <c r="BN218" i="1"/>
  <c r="Z220" i="1"/>
  <c r="BN220" i="1"/>
  <c r="Z222" i="1"/>
  <c r="BN222" i="1"/>
  <c r="Z224" i="1"/>
  <c r="BN224" i="1"/>
  <c r="Z228" i="1"/>
  <c r="BN228" i="1"/>
  <c r="BP228" i="1"/>
  <c r="Z230" i="1"/>
  <c r="BN230" i="1"/>
  <c r="Z232" i="1"/>
  <c r="BN232" i="1"/>
  <c r="Z234" i="1"/>
  <c r="BN234" i="1"/>
  <c r="Z236" i="1"/>
  <c r="BN236" i="1"/>
  <c r="Z238" i="1"/>
  <c r="BN238" i="1"/>
  <c r="Z242" i="1"/>
  <c r="BN242" i="1"/>
  <c r="BP242" i="1"/>
  <c r="Z244" i="1"/>
  <c r="BN244" i="1"/>
  <c r="Z246" i="1"/>
  <c r="BN246" i="1"/>
  <c r="Z251" i="1"/>
  <c r="BN251" i="1"/>
  <c r="BP251" i="1"/>
  <c r="Z253" i="1"/>
  <c r="BN253" i="1"/>
  <c r="Z255" i="1"/>
  <c r="BN255" i="1"/>
  <c r="Z257" i="1"/>
  <c r="BN257" i="1"/>
  <c r="Y260" i="1"/>
  <c r="L662" i="1"/>
  <c r="Z264" i="1"/>
  <c r="BN264" i="1"/>
  <c r="Z267" i="1"/>
  <c r="BN267" i="1"/>
  <c r="Z269" i="1"/>
  <c r="BN269" i="1"/>
  <c r="Z271" i="1"/>
  <c r="BN271" i="1"/>
  <c r="Y272" i="1"/>
  <c r="M662" i="1"/>
  <c r="Z281" i="1"/>
  <c r="BN281" i="1"/>
  <c r="Z282" i="1"/>
  <c r="BN282" i="1"/>
  <c r="Z284" i="1"/>
  <c r="BN284" i="1"/>
  <c r="Z286" i="1"/>
  <c r="BN286" i="1"/>
  <c r="Z288" i="1"/>
  <c r="BN288" i="1"/>
  <c r="Y291" i="1"/>
  <c r="Y296" i="1"/>
  <c r="P662" i="1"/>
  <c r="Z300" i="1"/>
  <c r="BN300" i="1"/>
  <c r="Y303" i="1"/>
  <c r="Q662" i="1"/>
  <c r="Z307" i="1"/>
  <c r="BN307" i="1"/>
  <c r="Z308" i="1"/>
  <c r="BN308" i="1"/>
  <c r="Z310" i="1"/>
  <c r="BN310" i="1"/>
  <c r="Y313" i="1"/>
  <c r="Y318" i="1"/>
  <c r="S662" i="1"/>
  <c r="Y331" i="1"/>
  <c r="Z338" i="1"/>
  <c r="Z339" i="1" s="1"/>
  <c r="BN338" i="1"/>
  <c r="Z343" i="1"/>
  <c r="Z344" i="1" s="1"/>
  <c r="BN343" i="1"/>
  <c r="BP343" i="1"/>
  <c r="Z347" i="1"/>
  <c r="Z349" i="1" s="1"/>
  <c r="BN347" i="1"/>
  <c r="BP347" i="1"/>
  <c r="U662" i="1"/>
  <c r="Z355" i="1"/>
  <c r="BN355" i="1"/>
  <c r="Z357" i="1"/>
  <c r="BN357" i="1"/>
  <c r="Z359" i="1"/>
  <c r="BN359" i="1"/>
  <c r="Z361" i="1"/>
  <c r="BN361" i="1"/>
  <c r="Y362" i="1"/>
  <c r="Z365" i="1"/>
  <c r="BN365" i="1"/>
  <c r="BP365" i="1"/>
  <c r="Z367" i="1"/>
  <c r="BN367" i="1"/>
  <c r="Z373" i="1"/>
  <c r="BN373" i="1"/>
  <c r="Z375" i="1"/>
  <c r="BN375" i="1"/>
  <c r="Z377" i="1"/>
  <c r="BN377" i="1"/>
  <c r="Z381" i="1"/>
  <c r="BN381" i="1"/>
  <c r="BP381" i="1"/>
  <c r="Z383" i="1"/>
  <c r="BN383" i="1"/>
  <c r="Z389" i="1"/>
  <c r="BN389" i="1"/>
  <c r="Y397" i="1"/>
  <c r="Z395" i="1"/>
  <c r="Z397" i="1" s="1"/>
  <c r="BN395" i="1"/>
  <c r="BP396" i="1"/>
  <c r="BN396" i="1"/>
  <c r="BP407" i="1"/>
  <c r="BN407" i="1"/>
  <c r="Z407" i="1"/>
  <c r="Y409" i="1"/>
  <c r="W662" i="1"/>
  <c r="Y424" i="1"/>
  <c r="BP413" i="1"/>
  <c r="BN413" i="1"/>
  <c r="Z413" i="1"/>
  <c r="BP417" i="1"/>
  <c r="BN417" i="1"/>
  <c r="Z417" i="1"/>
  <c r="BP421" i="1"/>
  <c r="BN421" i="1"/>
  <c r="Z421" i="1"/>
  <c r="Y429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61" i="1"/>
  <c r="BN561" i="1"/>
  <c r="Z561" i="1"/>
  <c r="Y563" i="1"/>
  <c r="Y575" i="1"/>
  <c r="BP565" i="1"/>
  <c r="BN565" i="1"/>
  <c r="Z565" i="1"/>
  <c r="BP570" i="1"/>
  <c r="BN570" i="1"/>
  <c r="Z570" i="1"/>
  <c r="Y574" i="1"/>
  <c r="BP578" i="1"/>
  <c r="BN578" i="1"/>
  <c r="Z578" i="1"/>
  <c r="Z580" i="1" s="1"/>
  <c r="Y580" i="1"/>
  <c r="Y441" i="1"/>
  <c r="BP438" i="1"/>
  <c r="BN438" i="1"/>
  <c r="Y440" i="1"/>
  <c r="Y451" i="1"/>
  <c r="BP444" i="1"/>
  <c r="BN444" i="1"/>
  <c r="Z444" i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Y501" i="1"/>
  <c r="BP515" i="1"/>
  <c r="BN515" i="1"/>
  <c r="Z515" i="1"/>
  <c r="Z519" i="1" s="1"/>
  <c r="BP518" i="1"/>
  <c r="BN518" i="1"/>
  <c r="Z518" i="1"/>
  <c r="Y520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BP534" i="1"/>
  <c r="BN534" i="1"/>
  <c r="Z534" i="1"/>
  <c r="Y536" i="1"/>
  <c r="Y540" i="1"/>
  <c r="BP539" i="1"/>
  <c r="BN539" i="1"/>
  <c r="Z539" i="1"/>
  <c r="Z540" i="1" s="1"/>
  <c r="Y541" i="1"/>
  <c r="AC662" i="1"/>
  <c r="Y557" i="1"/>
  <c r="BP545" i="1"/>
  <c r="BN545" i="1"/>
  <c r="Z545" i="1"/>
  <c r="BP549" i="1"/>
  <c r="BN549" i="1"/>
  <c r="Z549" i="1"/>
  <c r="BP552" i="1"/>
  <c r="BN552" i="1"/>
  <c r="Z552" i="1"/>
  <c r="Y556" i="1"/>
  <c r="BP560" i="1"/>
  <c r="BN560" i="1"/>
  <c r="Z560" i="1"/>
  <c r="BP567" i="1"/>
  <c r="BN567" i="1"/>
  <c r="Z567" i="1"/>
  <c r="BP571" i="1"/>
  <c r="BN571" i="1"/>
  <c r="Z571" i="1"/>
  <c r="Y581" i="1"/>
  <c r="BP601" i="1"/>
  <c r="BN601" i="1"/>
  <c r="Z601" i="1"/>
  <c r="BP603" i="1"/>
  <c r="BN603" i="1"/>
  <c r="Z603" i="1"/>
  <c r="Y605" i="1"/>
  <c r="Y625" i="1"/>
  <c r="BP617" i="1"/>
  <c r="BN617" i="1"/>
  <c r="Z617" i="1"/>
  <c r="Y626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X662" i="1"/>
  <c r="Y662" i="1"/>
  <c r="Y475" i="1"/>
  <c r="Y512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AE662" i="1"/>
  <c r="Y638" i="1"/>
  <c r="BP636" i="1"/>
  <c r="BN636" i="1"/>
  <c r="Z636" i="1"/>
  <c r="AD662" i="1"/>
  <c r="Z638" i="1" l="1"/>
  <c r="Z562" i="1"/>
  <c r="Z456" i="1"/>
  <c r="Z391" i="1"/>
  <c r="Z302" i="1"/>
  <c r="Z186" i="1"/>
  <c r="Z128" i="1"/>
  <c r="Z632" i="1"/>
  <c r="Z597" i="1"/>
  <c r="Z496" i="1"/>
  <c r="Z378" i="1"/>
  <c r="Z362" i="1"/>
  <c r="Z290" i="1"/>
  <c r="Z272" i="1"/>
  <c r="Z614" i="1"/>
  <c r="Z604" i="1"/>
  <c r="Z451" i="1"/>
  <c r="Z369" i="1"/>
  <c r="Z312" i="1"/>
  <c r="Z259" i="1"/>
  <c r="Z239" i="1"/>
  <c r="Z225" i="1"/>
  <c r="Z203" i="1"/>
  <c r="Z180" i="1"/>
  <c r="Z146" i="1"/>
  <c r="Z136" i="1"/>
  <c r="Z79" i="1"/>
  <c r="Z54" i="1"/>
  <c r="Z72" i="1"/>
  <c r="Z625" i="1"/>
  <c r="Z408" i="1"/>
  <c r="Y652" i="1"/>
  <c r="Z97" i="1"/>
  <c r="Y654" i="1"/>
  <c r="Z556" i="1"/>
  <c r="Z535" i="1"/>
  <c r="Z574" i="1"/>
  <c r="Z424" i="1"/>
  <c r="Z384" i="1"/>
  <c r="Z247" i="1"/>
  <c r="Z103" i="1"/>
  <c r="Z35" i="1"/>
  <c r="Y656" i="1"/>
  <c r="Y653" i="1"/>
  <c r="Z657" i="1" l="1"/>
  <c r="Y655" i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<sst xmlns="http://schemas.openxmlformats.org/spreadsheetml/2006/main" count="3078" uniqueCount="1091">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</sst>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45612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0.45833333333333331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400</v>
      </c>
      <c r="Y49" s="762">
        <f t="shared" si="6"/>
        <v>403.2</v>
      </c>
      <c r="Z49" s="36">
        <f>IFERROR(IF(Y49=0,"",ROUNDUP(Y49/H49,0)*0.02175),"")</f>
        <v>0.78299999999999992</v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417.14285714285717</v>
      </c>
      <c r="BN49" s="64">
        <f t="shared" si="8"/>
        <v>420.48</v>
      </c>
      <c r="BO49" s="64">
        <f t="shared" si="9"/>
        <v>0.63775510204081631</v>
      </c>
      <c r="BP49" s="64">
        <f t="shared" si="10"/>
        <v>0.64285714285714279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35.714285714285715</v>
      </c>
      <c r="Y54" s="763">
        <f>IFERROR(Y48/H48,"0")+IFERROR(Y49/H49,"0")+IFERROR(Y50/H50,"0")+IFERROR(Y51/H51,"0")+IFERROR(Y52/H52,"0")+IFERROR(Y53/H53,"0")</f>
        <v>36</v>
      </c>
      <c r="Z54" s="763">
        <f>IFERROR(IF(Z48="",0,Z48),"0")+IFERROR(IF(Z49="",0,Z49),"0")+IFERROR(IF(Z50="",0,Z50),"0")+IFERROR(IF(Z51="",0,Z51),"0")+IFERROR(IF(Z52="",0,Z52),"0")+IFERROR(IF(Z53="",0,Z53),"0")</f>
        <v>0.78299999999999992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400</v>
      </c>
      <c r="Y55" s="763">
        <f>IFERROR(SUM(Y48:Y53),"0")</f>
        <v>403.2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200</v>
      </c>
      <c r="Y65" s="762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200</v>
      </c>
      <c r="Y71" s="762">
        <f t="shared" si="11"/>
        <v>202.5</v>
      </c>
      <c r="Z71" s="36">
        <f>IFERROR(IF(Y71=0,"",ROUNDUP(Y71/H71,0)*0.00902),"")</f>
        <v>0.40590000000000004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209.33333333333334</v>
      </c>
      <c r="BN71" s="64">
        <f t="shared" si="13"/>
        <v>211.95</v>
      </c>
      <c r="BO71" s="64">
        <f t="shared" si="14"/>
        <v>0.33670033670033672</v>
      </c>
      <c r="BP71" s="64">
        <f t="shared" si="15"/>
        <v>0.34090909090909094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62.962962962962962</v>
      </c>
      <c r="Y72" s="763">
        <f>IFERROR(Y63/H63,"0")+IFERROR(Y64/H64,"0")+IFERROR(Y65/H65,"0")+IFERROR(Y66/H66,"0")+IFERROR(Y67/H67,"0")+IFERROR(Y68/H68,"0")+IFERROR(Y69/H69,"0")+IFERROR(Y70/H70,"0")+IFERROR(Y71/H71,"0")</f>
        <v>64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0.81915000000000004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400</v>
      </c>
      <c r="Y73" s="763">
        <f>IFERROR(SUM(Y63:Y71),"0")</f>
        <v>407.70000000000005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500</v>
      </c>
      <c r="Y107" s="762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46.296296296296291</v>
      </c>
      <c r="Y111" s="763">
        <f>IFERROR(Y107/H107,"0")+IFERROR(Y108/H108,"0")+IFERROR(Y109/H109,"0")+IFERROR(Y110/H110,"0")</f>
        <v>47</v>
      </c>
      <c r="Z111" s="763">
        <f>IFERROR(IF(Z107="",0,Z107),"0")+IFERROR(IF(Z108="",0,Z108),"0")+IFERROR(IF(Z109="",0,Z109),"0")+IFERROR(IF(Z110="",0,Z110),"0")</f>
        <v>1.0222499999999999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500</v>
      </c>
      <c r="Y112" s="763">
        <f>IFERROR(SUM(Y107:Y110),"0")</f>
        <v>507.6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150</v>
      </c>
      <c r="Y114" s="762">
        <f>IFERROR(IF(X114="",0,CEILING((X114/$H114),1)*$H114),"")</f>
        <v>153.9</v>
      </c>
      <c r="Z114" s="36">
        <f>IFERROR(IF(Y114=0,"",ROUNDUP(Y114/H114,0)*0.02175),"")</f>
        <v>0.41324999999999995</v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160.44444444444443</v>
      </c>
      <c r="BN114" s="64">
        <f>IFERROR(Y114*I114/H114,"0")</f>
        <v>164.61600000000001</v>
      </c>
      <c r="BO114" s="64">
        <f>IFERROR(1/J114*(X114/H114),"0")</f>
        <v>0.3306878306878307</v>
      </c>
      <c r="BP114" s="64">
        <f>IFERROR(1/J114*(Y114/H114),"0")</f>
        <v>0.33928571428571425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450</v>
      </c>
      <c r="Y116" s="762">
        <f>IFERROR(IF(X116="",0,CEILING((X116/$H116),1)*$H116),"")</f>
        <v>450.90000000000003</v>
      </c>
      <c r="Z116" s="36">
        <f>IFERROR(IF(Y116=0,"",ROUNDUP(Y116/H116,0)*0.00753),"")</f>
        <v>1.2575100000000001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495.33333333333331</v>
      </c>
      <c r="BN116" s="64">
        <f>IFERROR(Y116*I116/H116,"0")</f>
        <v>496.32400000000001</v>
      </c>
      <c r="BO116" s="64">
        <f>IFERROR(1/J116*(X116/H116),"0")</f>
        <v>1.0683760683760684</v>
      </c>
      <c r="BP116" s="64">
        <f>IFERROR(1/J116*(Y116/H116),"0")</f>
        <v>1.0705128205128205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70</v>
      </c>
      <c r="Y117" s="762">
        <f>IFERROR(IF(X117="",0,CEILING((X117/$H117),1)*$H117),"")</f>
        <v>71.28</v>
      </c>
      <c r="Z117" s="36">
        <f>IFERROR(IF(Y117=0,"",ROUNDUP(Y117/H117,0)*0.00753),"")</f>
        <v>0.27107999999999999</v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79.828282828282823</v>
      </c>
      <c r="BN117" s="64">
        <f>IFERROR(Y117*I117/H117,"0")</f>
        <v>81.288000000000011</v>
      </c>
      <c r="BO117" s="64">
        <f>IFERROR(1/J117*(X117/H117),"0")</f>
        <v>0.22662522662522663</v>
      </c>
      <c r="BP117" s="64">
        <f>IFERROR(1/J117*(Y117/H117),"0")</f>
        <v>0.23076923076923075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220.53872053872053</v>
      </c>
      <c r="Y119" s="763">
        <f>IFERROR(Y114/H114,"0")+IFERROR(Y115/H115,"0")+IFERROR(Y116/H116,"0")+IFERROR(Y117/H117,"0")+IFERROR(Y118/H118,"0")</f>
        <v>222</v>
      </c>
      <c r="Z119" s="763">
        <f>IFERROR(IF(Z114="",0,Z114),"0")+IFERROR(IF(Z115="",0,Z115),"0")+IFERROR(IF(Z116="",0,Z116),"0")+IFERROR(IF(Z117="",0,Z117),"0")+IFERROR(IF(Z118="",0,Z118),"0")</f>
        <v>1.94184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670</v>
      </c>
      <c r="Y120" s="763">
        <f>IFERROR(SUM(Y114:Y118),"0")</f>
        <v>676.08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350</v>
      </c>
      <c r="Y123" s="762">
        <f>IFERROR(IF(X123="",0,CEILING((X123/$H123),1)*$H123),"")</f>
        <v>356.40000000000003</v>
      </c>
      <c r="Z123" s="36">
        <f>IFERROR(IF(Y123=0,"",ROUNDUP(Y123/H123,0)*0.02175),"")</f>
        <v>0.71775</v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365.55555555555554</v>
      </c>
      <c r="BN123" s="64">
        <f>IFERROR(Y123*I123/H123,"0")</f>
        <v>372.23999999999995</v>
      </c>
      <c r="BO123" s="64">
        <f>IFERROR(1/J123*(X123/H123),"0")</f>
        <v>0.57870370370370361</v>
      </c>
      <c r="BP123" s="64">
        <f>IFERROR(1/J123*(Y123/H123),"0")</f>
        <v>0.5892857142857143</v>
      </c>
    </row>
    <row r="124" spans="1:68" ht="16.5" hidden="1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150</v>
      </c>
      <c r="Y125" s="762">
        <f>IFERROR(IF(X125="",0,CEILING((X125/$H125),1)*$H125),"")</f>
        <v>150</v>
      </c>
      <c r="Z125" s="36">
        <f>IFERROR(IF(Y125=0,"",ROUNDUP(Y125/H125,0)*0.00902),"")</f>
        <v>0.36080000000000001</v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158.4</v>
      </c>
      <c r="BN125" s="64">
        <f>IFERROR(Y125*I125/H125,"0")</f>
        <v>158.4</v>
      </c>
      <c r="BO125" s="64">
        <f>IFERROR(1/J125*(X125/H125),"0")</f>
        <v>0.30303030303030304</v>
      </c>
      <c r="BP125" s="64">
        <f>IFERROR(1/J125*(Y125/H125),"0")</f>
        <v>0.30303030303030304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72.407407407407405</v>
      </c>
      <c r="Y128" s="763">
        <f>IFERROR(Y123/H123,"0")+IFERROR(Y124/H124,"0")+IFERROR(Y125/H125,"0")+IFERROR(Y126/H126,"0")+IFERROR(Y127/H127,"0")</f>
        <v>73</v>
      </c>
      <c r="Z128" s="763">
        <f>IFERROR(IF(Z123="",0,Z123),"0")+IFERROR(IF(Z124="",0,Z124),"0")+IFERROR(IF(Z125="",0,Z125),"0")+IFERROR(IF(Z126="",0,Z126),"0")+IFERROR(IF(Z127="",0,Z127),"0")</f>
        <v>1.0785499999999999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500</v>
      </c>
      <c r="Y129" s="763">
        <f>IFERROR(SUM(Y123:Y127),"0")</f>
        <v>506.40000000000003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700</v>
      </c>
      <c r="Y139" s="762">
        <f t="shared" ref="Y139:Y145" si="26">IFERROR(IF(X139="",0,CEILING((X139/$H139),1)*$H139),"")</f>
        <v>704.69999999999993</v>
      </c>
      <c r="Z139" s="36">
        <f>IFERROR(IF(Y139=0,"",ROUNDUP(Y139/H139,0)*0.02175),"")</f>
        <v>1.8922499999999998</v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748.22222222222217</v>
      </c>
      <c r="BN139" s="64">
        <f t="shared" ref="BN139:BN145" si="28">IFERROR(Y139*I139/H139,"0")</f>
        <v>753.24599999999987</v>
      </c>
      <c r="BO139" s="64">
        <f t="shared" ref="BO139:BO145" si="29">IFERROR(1/J139*(X139/H139),"0")</f>
        <v>1.5432098765432098</v>
      </c>
      <c r="BP139" s="64">
        <f t="shared" ref="BP139:BP145" si="30">IFERROR(1/J139*(Y139/H139),"0")</f>
        <v>1.5535714285714284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450</v>
      </c>
      <c r="Y143" s="762">
        <f t="shared" si="26"/>
        <v>450.90000000000003</v>
      </c>
      <c r="Z143" s="36">
        <f>IFERROR(IF(Y143=0,"",ROUNDUP(Y143/H143,0)*0.00753),"")</f>
        <v>1.2575100000000001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495.33333333333331</v>
      </c>
      <c r="BN143" s="64">
        <f t="shared" si="28"/>
        <v>496.32400000000001</v>
      </c>
      <c r="BO143" s="64">
        <f t="shared" si="29"/>
        <v>1.0683760683760684</v>
      </c>
      <c r="BP143" s="64">
        <f t="shared" si="30"/>
        <v>1.0705128205128205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253.08641975308643</v>
      </c>
      <c r="Y146" s="763">
        <f>IFERROR(Y139/H139,"0")+IFERROR(Y140/H140,"0")+IFERROR(Y141/H141,"0")+IFERROR(Y142/H142,"0")+IFERROR(Y143/H143,"0")+IFERROR(Y144/H144,"0")+IFERROR(Y145/H145,"0")</f>
        <v>254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3.1497599999999997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1150</v>
      </c>
      <c r="Y147" s="763">
        <f>IFERROR(SUM(Y139:Y145),"0")</f>
        <v>1155.5999999999999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100</v>
      </c>
      <c r="Y183" s="762">
        <f>IFERROR(IF(X183="",0,CEILING((X183/$H183),1)*$H183),"")</f>
        <v>100.80000000000001</v>
      </c>
      <c r="Z183" s="36">
        <f>IFERROR(IF(Y183=0,"",ROUNDUP(Y183/H183,0)*0.02175),"")</f>
        <v>0.26100000000000001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106.71428571428572</v>
      </c>
      <c r="BN183" s="64">
        <f>IFERROR(Y183*I183/H183,"0")</f>
        <v>107.56800000000001</v>
      </c>
      <c r="BO183" s="64">
        <f>IFERROR(1/J183*(X183/H183),"0")</f>
        <v>0.21258503401360543</v>
      </c>
      <c r="BP183" s="64">
        <f>IFERROR(1/J183*(Y183/H183),"0")</f>
        <v>0.21428571428571427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11.904761904761905</v>
      </c>
      <c r="Y186" s="763">
        <f>IFERROR(Y183/H183,"0")+IFERROR(Y184/H184,"0")+IFERROR(Y185/H185,"0")</f>
        <v>12</v>
      </c>
      <c r="Z186" s="763">
        <f>IFERROR(IF(Z183="",0,Z183),"0")+IFERROR(IF(Z184="",0,Z184),"0")+IFERROR(IF(Z185="",0,Z185),"0")</f>
        <v>0.26100000000000001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100</v>
      </c>
      <c r="Y187" s="763">
        <f>IFERROR(SUM(Y183:Y185),"0")</f>
        <v>100.80000000000001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150</v>
      </c>
      <c r="Y197" s="762">
        <f t="shared" si="31"/>
        <v>151.20000000000002</v>
      </c>
      <c r="Z197" s="36">
        <f>IFERROR(IF(Y197=0,"",ROUNDUP(Y197/H197,0)*0.00753),"")</f>
        <v>0.27107999999999999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157.14285714285714</v>
      </c>
      <c r="BN197" s="64">
        <f t="shared" si="33"/>
        <v>158.4</v>
      </c>
      <c r="BO197" s="64">
        <f t="shared" si="34"/>
        <v>0.22893772893772893</v>
      </c>
      <c r="BP197" s="64">
        <f t="shared" si="35"/>
        <v>0.23076923076923075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35.714285714285715</v>
      </c>
      <c r="Y203" s="763">
        <f>IFERROR(Y195/H195,"0")+IFERROR(Y196/H196,"0")+IFERROR(Y197/H197,"0")+IFERROR(Y198/H198,"0")+IFERROR(Y199/H199,"0")+IFERROR(Y200/H200,"0")+IFERROR(Y201/H201,"0")+IFERROR(Y202/H202,"0")</f>
        <v>36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0.27107999999999999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150</v>
      </c>
      <c r="Y204" s="763">
        <f>IFERROR(SUM(Y195:Y202),"0")</f>
        <v>151.20000000000002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150</v>
      </c>
      <c r="Y217" s="762">
        <f t="shared" ref="Y217:Y224" si="36">IFERROR(IF(X217="",0,CEILING((X217/$H217),1)*$H217),"")</f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155.83333333333331</v>
      </c>
      <c r="BN217" s="64">
        <f t="shared" ref="BN217:BN224" si="38">IFERROR(Y217*I217/H217,"0")</f>
        <v>157.08000000000001</v>
      </c>
      <c r="BO217" s="64">
        <f t="shared" ref="BO217:BO224" si="39">IFERROR(1/J217*(X217/H217),"0")</f>
        <v>0.21043771043771042</v>
      </c>
      <c r="BP217" s="64">
        <f t="shared" ref="BP217:BP224" si="40">IFERROR(1/J217*(Y217/H217),"0")</f>
        <v>0.21212121212121213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150</v>
      </c>
      <c r="Y218" s="762">
        <f t="shared" si="36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155.83333333333331</v>
      </c>
      <c r="BN218" s="64">
        <f t="shared" si="38"/>
        <v>157.08000000000001</v>
      </c>
      <c r="BO218" s="64">
        <f t="shared" si="39"/>
        <v>0.21043771043771042</v>
      </c>
      <c r="BP218" s="64">
        <f t="shared" si="40"/>
        <v>0.21212121212121213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150</v>
      </c>
      <c r="Y219" s="762">
        <f t="shared" si="36"/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155.83333333333331</v>
      </c>
      <c r="BN219" s="64">
        <f t="shared" si="38"/>
        <v>157.08000000000001</v>
      </c>
      <c r="BO219" s="64">
        <f t="shared" si="39"/>
        <v>0.21043771043771042</v>
      </c>
      <c r="BP219" s="64">
        <f t="shared" si="40"/>
        <v>0.21212121212121213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150</v>
      </c>
      <c r="Y220" s="762">
        <f t="shared" si="36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155.83333333333331</v>
      </c>
      <c r="BN220" s="64">
        <f t="shared" si="38"/>
        <v>157.08000000000001</v>
      </c>
      <c r="BO220" s="64">
        <f t="shared" si="39"/>
        <v>0.21043771043771042</v>
      </c>
      <c r="BP220" s="64">
        <f t="shared" si="40"/>
        <v>0.21212121212121213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111.1111111111111</v>
      </c>
      <c r="Y225" s="763">
        <f>IFERROR(Y217/H217,"0")+IFERROR(Y218/H218,"0")+IFERROR(Y219/H219,"0")+IFERROR(Y220/H220,"0")+IFERROR(Y221/H221,"0")+IFERROR(Y222/H222,"0")+IFERROR(Y223/H223,"0")+IFERROR(Y224/H224,"0")</f>
        <v>112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1.01024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600</v>
      </c>
      <c r="Y226" s="763">
        <f>IFERROR(SUM(Y217:Y224),"0")</f>
        <v>604.80000000000007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200</v>
      </c>
      <c r="Y228" s="762">
        <f t="shared" ref="Y228:Y238" si="41">IFERROR(IF(X228="",0,CEILING((X228/$H228),1)*$H228),"")</f>
        <v>202.5</v>
      </c>
      <c r="Z228" s="36">
        <f>IFERROR(IF(Y228=0,"",ROUNDUP(Y228/H228,0)*0.02175),"")</f>
        <v>0.54374999999999996</v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213.92592592592592</v>
      </c>
      <c r="BN228" s="64">
        <f t="shared" ref="BN228:BN238" si="43">IFERROR(Y228*I228/H228,"0")</f>
        <v>216.60000000000002</v>
      </c>
      <c r="BO228" s="64">
        <f t="shared" ref="BO228:BO238" si="44">IFERROR(1/J228*(X228/H228),"0")</f>
        <v>0.44091710758377423</v>
      </c>
      <c r="BP228" s="64">
        <f t="shared" ref="BP228:BP238" si="45">IFERROR(1/J228*(Y228/H228),"0")</f>
        <v>0.4464285714285714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120</v>
      </c>
      <c r="Y229" s="762">
        <f t="shared" si="41"/>
        <v>124.8</v>
      </c>
      <c r="Z229" s="36">
        <f>IFERROR(IF(Y229=0,"",ROUNDUP(Y229/H229,0)*0.02175),"")</f>
        <v>0.34799999999999998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128.67692307692309</v>
      </c>
      <c r="BN229" s="64">
        <f t="shared" si="43"/>
        <v>133.82400000000001</v>
      </c>
      <c r="BO229" s="64">
        <f t="shared" si="44"/>
        <v>0.27472527472527469</v>
      </c>
      <c r="BP229" s="64">
        <f t="shared" si="45"/>
        <v>0.2857142857142857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350</v>
      </c>
      <c r="Y231" s="762">
        <f t="shared" si="41"/>
        <v>356.7</v>
      </c>
      <c r="Z231" s="36">
        <f>IFERROR(IF(Y231=0,"",ROUNDUP(Y231/H231,0)*0.02175),"")</f>
        <v>0.89174999999999993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372.68965517241378</v>
      </c>
      <c r="BN231" s="64">
        <f t="shared" si="43"/>
        <v>379.82400000000001</v>
      </c>
      <c r="BO231" s="64">
        <f t="shared" si="44"/>
        <v>0.7183908045977011</v>
      </c>
      <c r="BP231" s="64">
        <f t="shared" si="45"/>
        <v>0.7321428571428571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250</v>
      </c>
      <c r="Y232" s="762">
        <f t="shared" si="41"/>
        <v>252</v>
      </c>
      <c r="Z232" s="36">
        <f t="shared" ref="Z232:Z238" si="46">IFERROR(IF(Y232=0,"",ROUNDUP(Y232/H232,0)*0.00753),"")</f>
        <v>0.79065000000000007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280.20833333333337</v>
      </c>
      <c r="BN232" s="64">
        <f t="shared" si="43"/>
        <v>282.45</v>
      </c>
      <c r="BO232" s="64">
        <f t="shared" si="44"/>
        <v>0.66773504273504269</v>
      </c>
      <c r="BP232" s="64">
        <f t="shared" si="45"/>
        <v>0.67307692307692302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250</v>
      </c>
      <c r="Y234" s="762">
        <f t="shared" si="41"/>
        <v>252</v>
      </c>
      <c r="Z234" s="36">
        <f t="shared" si="46"/>
        <v>0.79065000000000007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278.33333333333337</v>
      </c>
      <c r="BN234" s="64">
        <f t="shared" si="43"/>
        <v>280.56000000000006</v>
      </c>
      <c r="BO234" s="64">
        <f t="shared" si="44"/>
        <v>0.66773504273504269</v>
      </c>
      <c r="BP234" s="64">
        <f t="shared" si="45"/>
        <v>0.67307692307692302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250</v>
      </c>
      <c r="Y235" s="762">
        <f t="shared" si="41"/>
        <v>252</v>
      </c>
      <c r="Z235" s="36">
        <f t="shared" si="46"/>
        <v>0.79065000000000007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278.33333333333337</v>
      </c>
      <c r="BN235" s="64">
        <f t="shared" si="43"/>
        <v>280.56000000000006</v>
      </c>
      <c r="BO235" s="64">
        <f t="shared" si="44"/>
        <v>0.66773504273504269</v>
      </c>
      <c r="BP235" s="64">
        <f t="shared" si="45"/>
        <v>0.67307692307692302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100</v>
      </c>
      <c r="Y238" s="762">
        <f t="shared" si="41"/>
        <v>100.8</v>
      </c>
      <c r="Z238" s="36">
        <f t="shared" si="46"/>
        <v>0.31625999999999999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111.58333333333334</v>
      </c>
      <c r="BN238" s="64">
        <f t="shared" si="43"/>
        <v>112.47599999999998</v>
      </c>
      <c r="BO238" s="64">
        <f t="shared" si="44"/>
        <v>0.26709401709401709</v>
      </c>
      <c r="BP238" s="64">
        <f t="shared" si="45"/>
        <v>0.26923076923076922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434.47252513344472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439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4.4717099999999999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1520</v>
      </c>
      <c r="Y240" s="763">
        <f>IFERROR(SUM(Y228:Y238),"0")</f>
        <v>1540.8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70</v>
      </c>
      <c r="Y245" s="762">
        <f>IFERROR(IF(X245="",0,CEILING((X245/$H245),1)*$H245),"")</f>
        <v>72</v>
      </c>
      <c r="Z245" s="36">
        <f>IFERROR(IF(Y245=0,"",ROUNDUP(Y245/H245,0)*0.00753),"")</f>
        <v>0.22590000000000002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77.933333333333351</v>
      </c>
      <c r="BN245" s="64">
        <f>IFERROR(Y245*I245/H245,"0")</f>
        <v>80.160000000000011</v>
      </c>
      <c r="BO245" s="64">
        <f>IFERROR(1/J245*(X245/H245),"0")</f>
        <v>0.18696581196581197</v>
      </c>
      <c r="BP245" s="64">
        <f>IFERROR(1/J245*(Y245/H245),"0")</f>
        <v>0.19230769230769229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70</v>
      </c>
      <c r="Y246" s="762">
        <f>IFERROR(IF(X246="",0,CEILING((X246/$H246),1)*$H246),"")</f>
        <v>72</v>
      </c>
      <c r="Z246" s="36">
        <f>IFERROR(IF(Y246=0,"",ROUNDUP(Y246/H246,0)*0.00753),"")</f>
        <v>0.22590000000000002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77.933333333333351</v>
      </c>
      <c r="BN246" s="64">
        <f>IFERROR(Y246*I246/H246,"0")</f>
        <v>80.160000000000011</v>
      </c>
      <c r="BO246" s="64">
        <f>IFERROR(1/J246*(X246/H246),"0")</f>
        <v>0.18696581196581197</v>
      </c>
      <c r="BP246" s="64">
        <f>IFERROR(1/J246*(Y246/H246),"0")</f>
        <v>0.19230769230769229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58.333333333333336</v>
      </c>
      <c r="Y247" s="763">
        <f>IFERROR(Y242/H242,"0")+IFERROR(Y243/H243,"0")+IFERROR(Y244/H244,"0")+IFERROR(Y245/H245,"0")+IFERROR(Y246/H246,"0")</f>
        <v>60</v>
      </c>
      <c r="Z247" s="763">
        <f>IFERROR(IF(Z242="",0,Z242),"0")+IFERROR(IF(Z243="",0,Z243),"0")+IFERROR(IF(Z244="",0,Z244),"0")+IFERROR(IF(Z245="",0,Z245),"0")+IFERROR(IF(Z246="",0,Z246),"0")</f>
        <v>0.45180000000000003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140</v>
      </c>
      <c r="Y248" s="763">
        <f>IFERROR(SUM(Y242:Y246),"0")</f>
        <v>144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100</v>
      </c>
      <c r="Y251" s="762">
        <f t="shared" ref="Y251:Y258" si="47">IFERROR(IF(X251="",0,CEILING((X251/$H251),1)*$H251),"")</f>
        <v>104.39999999999999</v>
      </c>
      <c r="Z251" s="36">
        <f>IFERROR(IF(Y251=0,"",ROUNDUP(Y251/H251,0)*0.02039),"")</f>
        <v>0.18350999999999998</v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104.13793103448276</v>
      </c>
      <c r="BN251" s="64">
        <f t="shared" ref="BN251:BN258" si="49">IFERROR(Y251*I251/H251,"0")</f>
        <v>108.71999999999998</v>
      </c>
      <c r="BO251" s="64">
        <f t="shared" ref="BO251:BO258" si="50">IFERROR(1/J251*(X251/H251),"0")</f>
        <v>0.1795977011494253</v>
      </c>
      <c r="BP251" s="64">
        <f t="shared" ref="BP251:BP258" si="51">IFERROR(1/J251*(Y251/H251),"0")</f>
        <v>0.1875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50</v>
      </c>
      <c r="Y254" s="762">
        <f t="shared" si="47"/>
        <v>58</v>
      </c>
      <c r="Z254" s="36">
        <f>IFERROR(IF(Y254=0,"",ROUNDUP(Y254/H254,0)*0.02039),"")</f>
        <v>0.10194999999999999</v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52.068965517241381</v>
      </c>
      <c r="BN254" s="64">
        <f t="shared" si="49"/>
        <v>60.4</v>
      </c>
      <c r="BO254" s="64">
        <f t="shared" si="50"/>
        <v>8.9798850574712652E-2</v>
      </c>
      <c r="BP254" s="64">
        <f t="shared" si="51"/>
        <v>0.10416666666666666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12.931034482758623</v>
      </c>
      <c r="Y259" s="763">
        <f>IFERROR(Y251/H251,"0")+IFERROR(Y252/H252,"0")+IFERROR(Y253/H253,"0")+IFERROR(Y254/H254,"0")+IFERROR(Y255/H255,"0")+IFERROR(Y256/H256,"0")+IFERROR(Y257/H257,"0")+IFERROR(Y258/H258,"0")</f>
        <v>14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0.28545999999999994</v>
      </c>
      <c r="AA259" s="764"/>
      <c r="AB259" s="764"/>
      <c r="AC259" s="764"/>
    </row>
    <row r="260" spans="1:68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150</v>
      </c>
      <c r="Y260" s="763">
        <f>IFERROR(SUM(Y251:Y258),"0")</f>
        <v>162.39999999999998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50</v>
      </c>
      <c r="Y281" s="762">
        <f t="shared" si="57"/>
        <v>54</v>
      </c>
      <c r="Z281" s="36">
        <f>IFERROR(IF(Y281=0,"",ROUNDUP(Y281/H281,0)*0.02175),"")</f>
        <v>0.10874999999999999</v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52.222222222222221</v>
      </c>
      <c r="BN281" s="64">
        <f t="shared" si="59"/>
        <v>56.4</v>
      </c>
      <c r="BO281" s="64">
        <f t="shared" si="60"/>
        <v>8.2671957671957674E-2</v>
      </c>
      <c r="BP281" s="64">
        <f t="shared" si="61"/>
        <v>8.9285714285714274E-2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50</v>
      </c>
      <c r="Y282" s="762">
        <f t="shared" si="57"/>
        <v>54</v>
      </c>
      <c r="Z282" s="36">
        <f>IFERROR(IF(Y282=0,"",ROUNDUP(Y282/H282,0)*0.02039),"")</f>
        <v>0.10194999999999999</v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52.222222222222221</v>
      </c>
      <c r="BN282" s="64">
        <f t="shared" si="59"/>
        <v>56.4</v>
      </c>
      <c r="BO282" s="64">
        <f t="shared" si="60"/>
        <v>9.6450617283950615E-2</v>
      </c>
      <c r="BP282" s="64">
        <f t="shared" si="61"/>
        <v>0.10416666666666666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9.2592592592592595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10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0.21069999999999997</v>
      </c>
      <c r="AA290" s="764"/>
      <c r="AB290" s="764"/>
      <c r="AC290" s="764"/>
    </row>
    <row r="291" spans="1:68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100</v>
      </c>
      <c r="Y291" s="763">
        <f>IFERROR(SUM(Y280:Y289),"0")</f>
        <v>108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100</v>
      </c>
      <c r="Y306" s="762">
        <f t="shared" ref="Y306:Y311" si="62">IFERROR(IF(X306="",0,CEILING((X306/$H306),1)*$H306),"")</f>
        <v>100</v>
      </c>
      <c r="Z306" s="36">
        <f>IFERROR(IF(Y306=0,"",ROUNDUP(Y306/H306,0)*0.01196),"")</f>
        <v>0.29899999999999999</v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110.2</v>
      </c>
      <c r="BN306" s="64">
        <f t="shared" ref="BN306:BN311" si="64">IFERROR(Y306*I306/H306,"0")</f>
        <v>110.2</v>
      </c>
      <c r="BO306" s="64">
        <f t="shared" ref="BO306:BO311" si="65">IFERROR(1/J306*(X306/H306),"0")</f>
        <v>0.24038461538461539</v>
      </c>
      <c r="BP306" s="64">
        <f t="shared" ref="BP306:BP311" si="66">IFERROR(1/J306*(Y306/H306),"0")</f>
        <v>0.24038461538461539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70</v>
      </c>
      <c r="Y309" s="762">
        <f t="shared" si="62"/>
        <v>72</v>
      </c>
      <c r="Z309" s="36">
        <f>IFERROR(IF(Y309=0,"",ROUNDUP(Y309/H309,0)*0.00753),"")</f>
        <v>0.22590000000000002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77.933333333333351</v>
      </c>
      <c r="BN309" s="64">
        <f t="shared" si="64"/>
        <v>80.160000000000011</v>
      </c>
      <c r="BO309" s="64">
        <f t="shared" si="65"/>
        <v>0.18696581196581197</v>
      </c>
      <c r="BP309" s="64">
        <f t="shared" si="66"/>
        <v>0.19230769230769229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70</v>
      </c>
      <c r="Y310" s="762">
        <f t="shared" si="62"/>
        <v>72</v>
      </c>
      <c r="Z310" s="36">
        <f>IFERROR(IF(Y310=0,"",ROUNDUP(Y310/H310,0)*0.00753),"")</f>
        <v>0.22590000000000002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75.833333333333343</v>
      </c>
      <c r="BN310" s="64">
        <f t="shared" si="64"/>
        <v>78.000000000000014</v>
      </c>
      <c r="BO310" s="64">
        <f t="shared" si="65"/>
        <v>0.18696581196581197</v>
      </c>
      <c r="BP310" s="64">
        <f t="shared" si="66"/>
        <v>0.19230769230769229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83.333333333333343</v>
      </c>
      <c r="Y312" s="763">
        <f>IFERROR(Y306/H306,"0")+IFERROR(Y307/H307,"0")+IFERROR(Y308/H308,"0")+IFERROR(Y309/H309,"0")+IFERROR(Y310/H310,"0")+IFERROR(Y311/H311,"0")</f>
        <v>85</v>
      </c>
      <c r="Z312" s="763">
        <f>IFERROR(IF(Z306="",0,Z306),"0")+IFERROR(IF(Z307="",0,Z307),"0")+IFERROR(IF(Z308="",0,Z308),"0")+IFERROR(IF(Z309="",0,Z309),"0")+IFERROR(IF(Z310="",0,Z310),"0")+IFERROR(IF(Z311="",0,Z311),"0")</f>
        <v>0.75080000000000002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240</v>
      </c>
      <c r="Y313" s="763">
        <f>IFERROR(SUM(Y306:Y311),"0")</f>
        <v>244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50</v>
      </c>
      <c r="Y347" s="762">
        <f>IFERROR(IF(X347="",0,CEILING((X347/$H347),1)*$H347),"")</f>
        <v>50.400000000000006</v>
      </c>
      <c r="Z347" s="36">
        <f>IFERROR(IF(Y347=0,"",ROUNDUP(Y347/H347,0)*0.00502),"")</f>
        <v>0.12048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52.380952380952387</v>
      </c>
      <c r="BN347" s="64">
        <f>IFERROR(Y347*I347/H347,"0")</f>
        <v>52.800000000000011</v>
      </c>
      <c r="BO347" s="64">
        <f>IFERROR(1/J347*(X347/H347),"0")</f>
        <v>0.10175010175010177</v>
      </c>
      <c r="BP347" s="64">
        <f>IFERROR(1/J347*(Y347/H347),"0")</f>
        <v>0.10256410256410257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23.80952380952381</v>
      </c>
      <c r="Y349" s="763">
        <f>IFERROR(Y347/H347,"0")+IFERROR(Y348/H348,"0")</f>
        <v>24</v>
      </c>
      <c r="Z349" s="763">
        <f>IFERROR(IF(Z347="",0,Z347),"0")+IFERROR(IF(Z348="",0,Z348),"0")</f>
        <v>0.12048</v>
      </c>
      <c r="AA349" s="764"/>
      <c r="AB349" s="764"/>
      <c r="AC349" s="764"/>
    </row>
    <row r="350" spans="1:68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50</v>
      </c>
      <c r="Y350" s="763">
        <f>IFERROR(SUM(Y347:Y348),"0")</f>
        <v>50.400000000000006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50</v>
      </c>
      <c r="Y366" s="762">
        <f>IFERROR(IF(X366="",0,CEILING((X366/$H366),1)*$H366),"")</f>
        <v>50.400000000000006</v>
      </c>
      <c r="Z366" s="36">
        <f>IFERROR(IF(Y366=0,"",ROUNDUP(Y366/H366,0)*0.00753),"")</f>
        <v>9.0359999999999996E-2</v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53.095238095238095</v>
      </c>
      <c r="BN366" s="64">
        <f>IFERROR(Y366*I366/H366,"0")</f>
        <v>53.52</v>
      </c>
      <c r="BO366" s="64">
        <f>IFERROR(1/J366*(X366/H366),"0")</f>
        <v>7.6312576312576319E-2</v>
      </c>
      <c r="BP366" s="64">
        <f>IFERROR(1/J366*(Y366/H366),"0")</f>
        <v>7.6923076923076927E-2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11.904761904761905</v>
      </c>
      <c r="Y369" s="763">
        <f>IFERROR(Y365/H365,"0")+IFERROR(Y366/H366,"0")+IFERROR(Y367/H367,"0")+IFERROR(Y368/H368,"0")</f>
        <v>12</v>
      </c>
      <c r="Z369" s="763">
        <f>IFERROR(IF(Z365="",0,Z365),"0")+IFERROR(IF(Z366="",0,Z366),"0")+IFERROR(IF(Z367="",0,Z367),"0")+IFERROR(IF(Z368="",0,Z368),"0")</f>
        <v>9.0359999999999996E-2</v>
      </c>
      <c r="AA369" s="764"/>
      <c r="AB369" s="764"/>
      <c r="AC369" s="764"/>
    </row>
    <row r="370" spans="1:68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50</v>
      </c>
      <c r="Y370" s="763">
        <f>IFERROR(SUM(Y365:Y368),"0")</f>
        <v>50.400000000000006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150</v>
      </c>
      <c r="Y372" s="762">
        <f t="shared" ref="Y372:Y377" si="72">IFERROR(IF(X372="",0,CEILING((X372/$H372),1)*$H372),"")</f>
        <v>156</v>
      </c>
      <c r="Z372" s="36">
        <f>IFERROR(IF(Y372=0,"",ROUNDUP(Y372/H372,0)*0.02175),"")</f>
        <v>0.43499999999999994</v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160.73076923076923</v>
      </c>
      <c r="BN372" s="64">
        <f t="shared" ref="BN372:BN377" si="74">IFERROR(Y372*I372/H372,"0")</f>
        <v>167.16000000000003</v>
      </c>
      <c r="BO372" s="64">
        <f t="shared" ref="BO372:BO377" si="75">IFERROR(1/J372*(X372/H372),"0")</f>
        <v>0.34340659340659335</v>
      </c>
      <c r="BP372" s="64">
        <f t="shared" ref="BP372:BP377" si="76">IFERROR(1/J372*(Y372/H372),"0")</f>
        <v>0.3571428571428571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19.23076923076923</v>
      </c>
      <c r="Y378" s="763">
        <f>IFERROR(Y372/H372,"0")+IFERROR(Y373/H373,"0")+IFERROR(Y374/H374,"0")+IFERROR(Y375/H375,"0")+IFERROR(Y376/H376,"0")+IFERROR(Y377/H377,"0")</f>
        <v>20</v>
      </c>
      <c r="Z378" s="763">
        <f>IFERROR(IF(Z372="",0,Z372),"0")+IFERROR(IF(Z373="",0,Z373),"0")+IFERROR(IF(Z374="",0,Z374),"0")+IFERROR(IF(Z375="",0,Z375),"0")+IFERROR(IF(Z376="",0,Z376),"0")+IFERROR(IF(Z377="",0,Z377),"0")</f>
        <v>0.43499999999999994</v>
      </c>
      <c r="AA378" s="764"/>
      <c r="AB378" s="764"/>
      <c r="AC378" s="764"/>
    </row>
    <row r="379" spans="1:68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150</v>
      </c>
      <c r="Y379" s="763">
        <f>IFERROR(SUM(Y372:Y377),"0")</f>
        <v>156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100</v>
      </c>
      <c r="Y382" s="762">
        <f>IFERROR(IF(X382="",0,CEILING((X382/$H382),1)*$H382),"")</f>
        <v>101.39999999999999</v>
      </c>
      <c r="Z382" s="36">
        <f>IFERROR(IF(Y382=0,"",ROUNDUP(Y382/H382,0)*0.02175),"")</f>
        <v>0.28275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107.23076923076924</v>
      </c>
      <c r="BN382" s="64">
        <f>IFERROR(Y382*I382/H382,"0")</f>
        <v>108.732</v>
      </c>
      <c r="BO382" s="64">
        <f>IFERROR(1/J382*(X382/H382),"0")</f>
        <v>0.22893772893772893</v>
      </c>
      <c r="BP382" s="64">
        <f>IFERROR(1/J382*(Y382/H382),"0")</f>
        <v>0.23214285714285712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12.820512820512821</v>
      </c>
      <c r="Y384" s="763">
        <f>IFERROR(Y381/H381,"0")+IFERROR(Y382/H382,"0")+IFERROR(Y383/H383,"0")</f>
        <v>13</v>
      </c>
      <c r="Z384" s="763">
        <f>IFERROR(IF(Z381="",0,Z381),"0")+IFERROR(IF(Z382="",0,Z382),"0")+IFERROR(IF(Z383="",0,Z383),"0")</f>
        <v>0.28275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100</v>
      </c>
      <c r="Y385" s="763">
        <f>IFERROR(SUM(Y381:Y383),"0")</f>
        <v>101.39999999999999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100</v>
      </c>
      <c r="Y390" s="762">
        <f>IFERROR(IF(X390="",0,CEILING((X390/$H390),1)*$H390),"")</f>
        <v>102</v>
      </c>
      <c r="Z390" s="36">
        <f>IFERROR(IF(Y390=0,"",ROUNDUP(Y390/H390,0)*0.00753),"")</f>
        <v>0.30120000000000002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113.72549019607844</v>
      </c>
      <c r="BN390" s="64">
        <f>IFERROR(Y390*I390/H390,"0")</f>
        <v>116.00000000000001</v>
      </c>
      <c r="BO390" s="64">
        <f>IFERROR(1/J390*(X390/H390),"0")</f>
        <v>0.25138260432378079</v>
      </c>
      <c r="BP390" s="64">
        <f>IFERROR(1/J390*(Y390/H390),"0")</f>
        <v>0.25641025641025639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39.215686274509807</v>
      </c>
      <c r="Y391" s="763">
        <f>IFERROR(Y387/H387,"0")+IFERROR(Y388/H388,"0")+IFERROR(Y389/H389,"0")+IFERROR(Y390/H390,"0")</f>
        <v>40</v>
      </c>
      <c r="Z391" s="763">
        <f>IFERROR(IF(Z387="",0,Z387),"0")+IFERROR(IF(Z388="",0,Z388),"0")+IFERROR(IF(Z389="",0,Z389),"0")+IFERROR(IF(Z390="",0,Z390),"0")</f>
        <v>0.30120000000000002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100</v>
      </c>
      <c r="Y392" s="763">
        <f>IFERROR(SUM(Y387:Y390),"0")</f>
        <v>102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10</v>
      </c>
      <c r="Y396" s="762">
        <f>IFERROR(IF(X396="",0,CEILING((X396/$H396),1)*$H396),"")</f>
        <v>10</v>
      </c>
      <c r="Z396" s="36">
        <f>IFERROR(IF(Y396=0,"",ROUNDUP(Y396/H396,0)*0.00474),"")</f>
        <v>2.3700000000000002E-2</v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11.200000000000001</v>
      </c>
      <c r="BN396" s="64">
        <f>IFERROR(Y396*I396/H396,"0")</f>
        <v>11.200000000000001</v>
      </c>
      <c r="BO396" s="64">
        <f>IFERROR(1/J396*(X396/H396),"0")</f>
        <v>2.1008403361344536E-2</v>
      </c>
      <c r="BP396" s="64">
        <f>IFERROR(1/J396*(Y396/H396),"0")</f>
        <v>2.1008403361344536E-2</v>
      </c>
    </row>
    <row r="397" spans="1:68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5</v>
      </c>
      <c r="Y397" s="763">
        <f>IFERROR(Y394/H394,"0")+IFERROR(Y395/H395,"0")+IFERROR(Y396/H396,"0")</f>
        <v>5</v>
      </c>
      <c r="Z397" s="763">
        <f>IFERROR(IF(Z394="",0,Z394),"0")+IFERROR(IF(Z395="",0,Z395),"0")+IFERROR(IF(Z396="",0,Z396),"0")</f>
        <v>2.3700000000000002E-2</v>
      </c>
      <c r="AA397" s="764"/>
      <c r="AB397" s="764"/>
      <c r="AC397" s="764"/>
    </row>
    <row r="398" spans="1:68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10</v>
      </c>
      <c r="Y398" s="763">
        <f>IFERROR(SUM(Y394:Y396),"0")</f>
        <v>10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20</v>
      </c>
      <c r="Y401" s="762">
        <f>IFERROR(IF(X401="",0,CEILING((X401/$H401),1)*$H401),"")</f>
        <v>21.6</v>
      </c>
      <c r="Z401" s="36">
        <f>IFERROR(IF(Y401=0,"",ROUNDUP(Y401/H401,0)*0.00753),"")</f>
        <v>9.0359999999999996E-2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22.755555555555556</v>
      </c>
      <c r="BN401" s="64">
        <f>IFERROR(Y401*I401/H401,"0")</f>
        <v>24.576000000000001</v>
      </c>
      <c r="BO401" s="64">
        <f>IFERROR(1/J401*(X401/H401),"0")</f>
        <v>7.1225071225071226E-2</v>
      </c>
      <c r="BP401" s="64">
        <f>IFERROR(1/J401*(Y401/H401),"0")</f>
        <v>7.6923076923076927E-2</v>
      </c>
    </row>
    <row r="402" spans="1:68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11.111111111111111</v>
      </c>
      <c r="Y402" s="763">
        <f>IFERROR(Y401/H401,"0")</f>
        <v>12</v>
      </c>
      <c r="Z402" s="763">
        <f>IFERROR(IF(Z401="",0,Z401),"0")</f>
        <v>9.0359999999999996E-2</v>
      </c>
      <c r="AA402" s="764"/>
      <c r="AB402" s="764"/>
      <c r="AC402" s="764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20</v>
      </c>
      <c r="Y403" s="763">
        <f>IFERROR(SUM(Y401:Y401),"0")</f>
        <v>21.6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200</v>
      </c>
      <c r="Y406" s="762">
        <f>IFERROR(IF(X406="",0,CEILING((X406/$H406),1)*$H406),"")</f>
        <v>201.60000000000002</v>
      </c>
      <c r="Z406" s="36">
        <f>IFERROR(IF(Y406=0,"",ROUNDUP(Y406/H406,0)*0.00753),"")</f>
        <v>0.72287999999999997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225.9047619047619</v>
      </c>
      <c r="BN406" s="64">
        <f>IFERROR(Y406*I406/H406,"0")</f>
        <v>227.71200000000002</v>
      </c>
      <c r="BO406" s="64">
        <f>IFERROR(1/J406*(X406/H406),"0")</f>
        <v>0.61050061050061055</v>
      </c>
      <c r="BP406" s="64">
        <f>IFERROR(1/J406*(Y406/H406),"0")</f>
        <v>0.61538461538461542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150</v>
      </c>
      <c r="Y407" s="762">
        <f>IFERROR(IF(X407="",0,CEILING((X407/$H407),1)*$H407),"")</f>
        <v>151.20000000000002</v>
      </c>
      <c r="Z407" s="36">
        <f>IFERROR(IF(Y407=0,"",ROUNDUP(Y407/H407,0)*0.00753),"")</f>
        <v>0.54215999999999998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168.57142857142856</v>
      </c>
      <c r="BN407" s="64">
        <f>IFERROR(Y407*I407/H407,"0")</f>
        <v>169.92</v>
      </c>
      <c r="BO407" s="64">
        <f>IFERROR(1/J407*(X407/H407),"0")</f>
        <v>0.45787545787545786</v>
      </c>
      <c r="BP407" s="64">
        <f>IFERROR(1/J407*(Y407/H407),"0")</f>
        <v>0.46153846153846151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166.66666666666669</v>
      </c>
      <c r="Y408" s="763">
        <f>IFERROR(Y405/H405,"0")+IFERROR(Y406/H406,"0")+IFERROR(Y407/H407,"0")</f>
        <v>168</v>
      </c>
      <c r="Z408" s="763">
        <f>IFERROR(IF(Z405="",0,Z405),"0")+IFERROR(IF(Z406="",0,Z406),"0")+IFERROR(IF(Z407="",0,Z407),"0")</f>
        <v>1.2650399999999999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350</v>
      </c>
      <c r="Y409" s="763">
        <f>IFERROR(SUM(Y405:Y407),"0")</f>
        <v>352.80000000000007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500</v>
      </c>
      <c r="Y414" s="762">
        <f t="shared" si="77"/>
        <v>510</v>
      </c>
      <c r="Z414" s="36">
        <f>IFERROR(IF(Y414=0,"",ROUNDUP(Y414/H414,0)*0.02175),"")</f>
        <v>0.73949999999999994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516</v>
      </c>
      <c r="BN414" s="64">
        <f t="shared" si="79"/>
        <v>526.32000000000005</v>
      </c>
      <c r="BO414" s="64">
        <f t="shared" si="80"/>
        <v>0.69444444444444442</v>
      </c>
      <c r="BP414" s="64">
        <f t="shared" si="81"/>
        <v>0.70833333333333326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hidden="1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500</v>
      </c>
      <c r="Y418" s="762">
        <f t="shared" si="77"/>
        <v>510</v>
      </c>
      <c r="Z418" s="36">
        <f>IFERROR(IF(Y418=0,"",ROUNDUP(Y418/H418,0)*0.02039),"")</f>
        <v>0.69325999999999999</v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516</v>
      </c>
      <c r="BN418" s="64">
        <f t="shared" si="79"/>
        <v>526.32000000000005</v>
      </c>
      <c r="BO418" s="64">
        <f t="shared" si="80"/>
        <v>0.69444444444444442</v>
      </c>
      <c r="BP418" s="64">
        <f t="shared" si="81"/>
        <v>0.70833333333333326</v>
      </c>
    </row>
    <row r="419" spans="1:68" ht="27" hidden="1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66.666666666666671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68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1.43276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1000</v>
      </c>
      <c r="Y425" s="763">
        <f>IFERROR(SUM(Y413:Y423),"0")</f>
        <v>1020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500</v>
      </c>
      <c r="Y427" s="762">
        <f>IFERROR(IF(X427="",0,CEILING((X427/$H427),1)*$H427),"")</f>
        <v>510</v>
      </c>
      <c r="Z427" s="36">
        <f>IFERROR(IF(Y427=0,"",ROUNDUP(Y427/H427,0)*0.02175),"")</f>
        <v>0.73949999999999994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516</v>
      </c>
      <c r="BN427" s="64">
        <f>IFERROR(Y427*I427/H427,"0")</f>
        <v>526.32000000000005</v>
      </c>
      <c r="BO427" s="64">
        <f>IFERROR(1/J427*(X427/H427),"0")</f>
        <v>0.69444444444444442</v>
      </c>
      <c r="BP427" s="64">
        <f>IFERROR(1/J427*(Y427/H427),"0")</f>
        <v>0.70833333333333326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33.333333333333336</v>
      </c>
      <c r="Y429" s="763">
        <f>IFERROR(Y427/H427,"0")+IFERROR(Y428/H428,"0")</f>
        <v>34</v>
      </c>
      <c r="Z429" s="763">
        <f>IFERROR(IF(Z427="",0,Z427),"0")+IFERROR(IF(Z428="",0,Z428),"0")</f>
        <v>0.73949999999999994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500</v>
      </c>
      <c r="Y430" s="763">
        <f>IFERROR(SUM(Y427:Y428),"0")</f>
        <v>510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200</v>
      </c>
      <c r="Y438" s="762">
        <f>IFERROR(IF(X438="",0,CEILING((X438/$H438),1)*$H438),"")</f>
        <v>202.79999999999998</v>
      </c>
      <c r="Z438" s="36">
        <f>IFERROR(IF(Y438=0,"",ROUNDUP(Y438/H438,0)*0.02175),"")</f>
        <v>0.5655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214.46153846153848</v>
      </c>
      <c r="BN438" s="64">
        <f>IFERROR(Y438*I438/H438,"0")</f>
        <v>217.464</v>
      </c>
      <c r="BO438" s="64">
        <f>IFERROR(1/J438*(X438/H438),"0")</f>
        <v>0.45787545787545786</v>
      </c>
      <c r="BP438" s="64">
        <f>IFERROR(1/J438*(Y438/H438),"0")</f>
        <v>0.46428571428571425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25.641025641025642</v>
      </c>
      <c r="Y440" s="763">
        <f>IFERROR(Y438/H438,"0")+IFERROR(Y439/H439,"0")</f>
        <v>26</v>
      </c>
      <c r="Z440" s="763">
        <f>IFERROR(IF(Z438="",0,Z438),"0")+IFERROR(IF(Z439="",0,Z439),"0")</f>
        <v>0.5655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200</v>
      </c>
      <c r="Y441" s="763">
        <f>IFERROR(SUM(Y438:Y439),"0")</f>
        <v>202.79999999999998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300</v>
      </c>
      <c r="Y449" s="762">
        <f t="shared" si="82"/>
        <v>300</v>
      </c>
      <c r="Z449" s="36">
        <f t="shared" si="83"/>
        <v>0.54374999999999996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312</v>
      </c>
      <c r="BN449" s="64">
        <f t="shared" si="85"/>
        <v>312</v>
      </c>
      <c r="BO449" s="64">
        <f t="shared" si="86"/>
        <v>0.4464285714285714</v>
      </c>
      <c r="BP449" s="64">
        <f t="shared" si="87"/>
        <v>0.4464285714285714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25</v>
      </c>
      <c r="Y451" s="763">
        <f>IFERROR(Y444/H444,"0")+IFERROR(Y445/H445,"0")+IFERROR(Y446/H446,"0")+IFERROR(Y447/H447,"0")+IFERROR(Y448/H448,"0")+IFERROR(Y449/H449,"0")+IFERROR(Y450/H450,"0")</f>
        <v>25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0.54374999999999996</v>
      </c>
      <c r="AA451" s="764"/>
      <c r="AB451" s="764"/>
      <c r="AC451" s="764"/>
    </row>
    <row r="452" spans="1:68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300</v>
      </c>
      <c r="Y452" s="763">
        <f>IFERROR(SUM(Y444:Y450),"0")</f>
        <v>300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50</v>
      </c>
      <c r="Y454" s="762">
        <f>IFERROR(IF(X454="",0,CEILING((X454/$H454),1)*$H454),"")</f>
        <v>52.56</v>
      </c>
      <c r="Z454" s="36">
        <f>IFERROR(IF(Y454=0,"",ROUNDUP(Y454/H454,0)*0.00753),"")</f>
        <v>9.0359999999999996E-2</v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52.968036529680361</v>
      </c>
      <c r="BN454" s="64">
        <f>IFERROR(Y454*I454/H454,"0")</f>
        <v>55.68</v>
      </c>
      <c r="BO454" s="64">
        <f>IFERROR(1/J454*(X454/H454),"0")</f>
        <v>7.3176443039456737E-2</v>
      </c>
      <c r="BP454" s="64">
        <f>IFERROR(1/J454*(Y454/H454),"0")</f>
        <v>7.6923076923076927E-2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11.415525114155251</v>
      </c>
      <c r="Y456" s="763">
        <f>IFERROR(Y454/H454,"0")+IFERROR(Y455/H455,"0")</f>
        <v>12</v>
      </c>
      <c r="Z456" s="763">
        <f>IFERROR(IF(Z454="",0,Z454),"0")+IFERROR(IF(Z455="",0,Z455),"0")</f>
        <v>9.0359999999999996E-2</v>
      </c>
      <c r="AA456" s="764"/>
      <c r="AB456" s="764"/>
      <c r="AC456" s="764"/>
    </row>
    <row r="457" spans="1:68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50</v>
      </c>
      <c r="Y457" s="763">
        <f>IFERROR(SUM(Y454:Y455),"0")</f>
        <v>52.56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1200</v>
      </c>
      <c r="Y459" s="762">
        <f>IFERROR(IF(X459="",0,CEILING((X459/$H459),1)*$H459),"")</f>
        <v>1201.2</v>
      </c>
      <c r="Z459" s="36">
        <f>IFERROR(IF(Y459=0,"",ROUNDUP(Y459/H459,0)*0.02175),"")</f>
        <v>3.3494999999999999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1286.7692307692309</v>
      </c>
      <c r="BN459" s="64">
        <f>IFERROR(Y459*I459/H459,"0")</f>
        <v>1288.056</v>
      </c>
      <c r="BO459" s="64">
        <f>IFERROR(1/J459*(X459/H459),"0")</f>
        <v>2.7472527472527468</v>
      </c>
      <c r="BP459" s="64">
        <f>IFERROR(1/J459*(Y459/H459),"0")</f>
        <v>2.75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350</v>
      </c>
      <c r="Y462" s="762">
        <f>IFERROR(IF(X462="",0,CEILING((X462/$H462),1)*$H462),"")</f>
        <v>350.4</v>
      </c>
      <c r="Z462" s="36">
        <f>IFERROR(IF(Y462=0,"",ROUNDUP(Y462/H462,0)*0.00753),"")</f>
        <v>1.09938</v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391.41666666666674</v>
      </c>
      <c r="BN462" s="64">
        <f>IFERROR(Y462*I462/H462,"0")</f>
        <v>391.86400000000003</v>
      </c>
      <c r="BO462" s="64">
        <f>IFERROR(1/J462*(X462/H462),"0")</f>
        <v>0.93482905982905984</v>
      </c>
      <c r="BP462" s="64">
        <f>IFERROR(1/J462*(Y462/H462),"0")</f>
        <v>0.9358974358974359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299.67948717948718</v>
      </c>
      <c r="Y464" s="763">
        <f>IFERROR(Y459/H459,"0")+IFERROR(Y460/H460,"0")+IFERROR(Y461/H461,"0")+IFERROR(Y462/H462,"0")+IFERROR(Y463/H463,"0")</f>
        <v>300</v>
      </c>
      <c r="Z464" s="763">
        <f>IFERROR(IF(Z459="",0,Z459),"0")+IFERROR(IF(Z460="",0,Z460),"0")+IFERROR(IF(Z461="",0,Z461),"0")+IFERROR(IF(Z462="",0,Z462),"0")+IFERROR(IF(Z463="",0,Z463),"0")</f>
        <v>4.4488799999999999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1550</v>
      </c>
      <c r="Y465" s="763">
        <f>IFERROR(SUM(Y459:Y463),"0")</f>
        <v>1551.6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50</v>
      </c>
      <c r="Y479" s="762">
        <f t="shared" si="88"/>
        <v>50.400000000000006</v>
      </c>
      <c r="Z479" s="36">
        <f>IFERROR(IF(Y479=0,"",ROUNDUP(Y479/H479,0)*0.00753),"")</f>
        <v>9.0359999999999996E-2</v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52.738095238095234</v>
      </c>
      <c r="BN479" s="64">
        <f t="shared" si="90"/>
        <v>53.160000000000004</v>
      </c>
      <c r="BO479" s="64">
        <f t="shared" si="91"/>
        <v>7.6312576312576319E-2</v>
      </c>
      <c r="BP479" s="64">
        <f t="shared" si="92"/>
        <v>7.6923076923076927E-2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11.904761904761905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12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9.0359999999999996E-2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50</v>
      </c>
      <c r="Y497" s="763">
        <f>IFERROR(SUM(Y477:Y495),"0")</f>
        <v>50.400000000000006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150</v>
      </c>
      <c r="Y514" s="762">
        <f>IFERROR(IF(X514="",0,CEILING((X514/$H514),1)*$H514),"")</f>
        <v>151.20000000000002</v>
      </c>
      <c r="Z514" s="36">
        <f>IFERROR(IF(Y514=0,"",ROUNDUP(Y514/H514,0)*0.00753),"")</f>
        <v>0.27107999999999999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158.21428571428569</v>
      </c>
      <c r="BN514" s="64">
        <f>IFERROR(Y514*I514/H514,"0")</f>
        <v>159.47999999999999</v>
      </c>
      <c r="BO514" s="64">
        <f>IFERROR(1/J514*(X514/H514),"0")</f>
        <v>0.22893772893772893</v>
      </c>
      <c r="BP514" s="64">
        <f>IFERROR(1/J514*(Y514/H514),"0")</f>
        <v>0.23076923076923075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35.714285714285715</v>
      </c>
      <c r="Y519" s="763">
        <f>IFERROR(Y514/H514,"0")+IFERROR(Y515/H515,"0")+IFERROR(Y516/H516,"0")+IFERROR(Y517/H517,"0")+IFERROR(Y518/H518,"0")</f>
        <v>36</v>
      </c>
      <c r="Z519" s="763">
        <f>IFERROR(IF(Z514="",0,Z514),"0")+IFERROR(IF(Z515="",0,Z515),"0")+IFERROR(IF(Z516="",0,Z516),"0")+IFERROR(IF(Z517="",0,Z517),"0")+IFERROR(IF(Z518="",0,Z518),"0")</f>
        <v>0.27107999999999999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150</v>
      </c>
      <c r="Y520" s="763">
        <f>IFERROR(SUM(Y514:Y518),"0")</f>
        <v>151.20000000000002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200</v>
      </c>
      <c r="Y546" s="762">
        <f t="shared" si="94"/>
        <v>200.64000000000001</v>
      </c>
      <c r="Z546" s="36">
        <f t="shared" si="95"/>
        <v>0.45448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213.63636363636363</v>
      </c>
      <c r="BN546" s="64">
        <f t="shared" si="97"/>
        <v>214.32</v>
      </c>
      <c r="BO546" s="64">
        <f t="shared" si="98"/>
        <v>0.36421911421911418</v>
      </c>
      <c r="BP546" s="64">
        <f t="shared" si="99"/>
        <v>0.36538461538461542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800</v>
      </c>
      <c r="Y548" s="762">
        <f t="shared" si="94"/>
        <v>802.56000000000006</v>
      </c>
      <c r="Z548" s="36">
        <f t="shared" si="95"/>
        <v>1.81792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854.5454545454545</v>
      </c>
      <c r="BN548" s="64">
        <f t="shared" si="97"/>
        <v>857.28</v>
      </c>
      <c r="BO548" s="64">
        <f t="shared" si="98"/>
        <v>1.4568764568764567</v>
      </c>
      <c r="BP548" s="64">
        <f t="shared" si="99"/>
        <v>1.4615384615384617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800</v>
      </c>
      <c r="Y550" s="762">
        <f t="shared" si="94"/>
        <v>802.56000000000006</v>
      </c>
      <c r="Z550" s="36">
        <f t="shared" si="95"/>
        <v>1.81792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854.5454545454545</v>
      </c>
      <c r="BN550" s="64">
        <f t="shared" si="97"/>
        <v>857.28</v>
      </c>
      <c r="BO550" s="64">
        <f t="shared" si="98"/>
        <v>1.4568764568764567</v>
      </c>
      <c r="BP550" s="64">
        <f t="shared" si="99"/>
        <v>1.4615384615384617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340.90909090909088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342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4.0903200000000002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1800</v>
      </c>
      <c r="Y557" s="763">
        <f>IFERROR(SUM(Y545:Y555),"0")</f>
        <v>1805.7600000000002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94.696969696969688</v>
      </c>
      <c r="Y562" s="763">
        <f>IFERROR(Y559/H559,"0")+IFERROR(Y560/H560,"0")+IFERROR(Y561/H561,"0")</f>
        <v>95</v>
      </c>
      <c r="Z562" s="763">
        <f>IFERROR(IF(Z559="",0,Z559),"0")+IFERROR(IF(Z560="",0,Z560),"0")+IFERROR(IF(Z561="",0,Z561),"0")</f>
        <v>1.1362000000000001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500</v>
      </c>
      <c r="Y563" s="763">
        <f>IFERROR(SUM(Y559:Y561),"0")</f>
        <v>501.6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400</v>
      </c>
      <c r="Y565" s="762">
        <f t="shared" ref="Y565:Y573" si="100">IFERROR(IF(X565="",0,CEILING((X565/$H565),1)*$H565),"")</f>
        <v>401.28000000000003</v>
      </c>
      <c r="Z565" s="36">
        <f>IFERROR(IF(Y565=0,"",ROUNDUP(Y565/H565,0)*0.01196),"")</f>
        <v>0.90895999999999999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427.27272727272725</v>
      </c>
      <c r="BN565" s="64">
        <f t="shared" ref="BN565:BN573" si="102">IFERROR(Y565*I565/H565,"0")</f>
        <v>428.64</v>
      </c>
      <c r="BO565" s="64">
        <f t="shared" ref="BO565:BO573" si="103">IFERROR(1/J565*(X565/H565),"0")</f>
        <v>0.72843822843822836</v>
      </c>
      <c r="BP565" s="64">
        <f t="shared" ref="BP565:BP573" si="104">IFERROR(1/J565*(Y565/H565),"0")</f>
        <v>0.73076923076923084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500</v>
      </c>
      <c r="Y566" s="762">
        <f t="shared" si="100"/>
        <v>501.6</v>
      </c>
      <c r="Z566" s="36">
        <f>IFERROR(IF(Y566=0,"",ROUNDUP(Y566/H566,0)*0.01196),"")</f>
        <v>1.1362000000000001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534.09090909090912</v>
      </c>
      <c r="BN566" s="64">
        <f t="shared" si="102"/>
        <v>535.79999999999995</v>
      </c>
      <c r="BO566" s="64">
        <f t="shared" si="103"/>
        <v>0.91054778554778548</v>
      </c>
      <c r="BP566" s="64">
        <f t="shared" si="104"/>
        <v>0.91346153846153855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700</v>
      </c>
      <c r="Y567" s="762">
        <f t="shared" si="100"/>
        <v>702.24</v>
      </c>
      <c r="Z567" s="36">
        <f>IFERROR(IF(Y567=0,"",ROUNDUP(Y567/H567,0)*0.01196),"")</f>
        <v>1.5906800000000001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747.72727272727275</v>
      </c>
      <c r="BN567" s="64">
        <f t="shared" si="102"/>
        <v>750.11999999999989</v>
      </c>
      <c r="BO567" s="64">
        <f t="shared" si="103"/>
        <v>1.2747668997668997</v>
      </c>
      <c r="BP567" s="64">
        <f t="shared" si="104"/>
        <v>1.278846153846154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303.030303030303</v>
      </c>
      <c r="Y574" s="763">
        <f>IFERROR(Y565/H565,"0")+IFERROR(Y566/H566,"0")+IFERROR(Y567/H567,"0")+IFERROR(Y568/H568,"0")+IFERROR(Y569/H569,"0")+IFERROR(Y570/H570,"0")+IFERROR(Y571/H571,"0")+IFERROR(Y572/H572,"0")+IFERROR(Y573/H573,"0")</f>
        <v>304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3.63584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1600</v>
      </c>
      <c r="Y575" s="763">
        <f>IFERROR(SUM(Y565:Y573),"0")</f>
        <v>1605.1200000000001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300</v>
      </c>
      <c r="Y617" s="762">
        <f t="shared" ref="Y617:Y624" si="115">IFERROR(IF(X617="",0,CEILING((X617/$H617),1)*$H617),"")</f>
        <v>304.2</v>
      </c>
      <c r="Z617" s="36">
        <f>IFERROR(IF(Y617=0,"",ROUNDUP(Y617/H617,0)*0.02175),"")</f>
        <v>0.84824999999999995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321.69230769230774</v>
      </c>
      <c r="BN617" s="64">
        <f t="shared" ref="BN617:BN624" si="117">IFERROR(Y617*I617/H617,"0")</f>
        <v>326.19600000000003</v>
      </c>
      <c r="BO617" s="64">
        <f t="shared" ref="BO617:BO624" si="118">IFERROR(1/J617*(X617/H617),"0")</f>
        <v>0.6868131868131867</v>
      </c>
      <c r="BP617" s="64">
        <f t="shared" ref="BP617:BP624" si="119">IFERROR(1/J617*(Y617/H617),"0")</f>
        <v>0.6964285714285714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38.46153846153846</v>
      </c>
      <c r="Y625" s="763">
        <f>IFERROR(Y617/H617,"0")+IFERROR(Y618/H618,"0")+IFERROR(Y619/H619,"0")+IFERROR(Y620/H620,"0")+IFERROR(Y621/H621,"0")+IFERROR(Y622/H622,"0")+IFERROR(Y623/H623,"0")+IFERROR(Y624/H624,"0")</f>
        <v>39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0.84824999999999995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300</v>
      </c>
      <c r="Y626" s="763">
        <f>IFERROR(SUM(Y617:Y624),"0")</f>
        <v>304.2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15450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15612.420000000002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16511.894678479497</v>
      </c>
      <c r="Y653" s="763">
        <f>IFERROR(SUM(BN22:BN649),"0")</f>
        <v>16684.249999999996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31</v>
      </c>
      <c r="Y654" s="38">
        <f>ROUNDUP(SUM(BP22:BP649),0)</f>
        <v>31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17286.894678479497</v>
      </c>
      <c r="Y655" s="763">
        <f>GrossWeightTotalR+PalletQtyTotalR*25</f>
        <v>17459.249999999996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3024.2777564145208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3051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37.00903000000001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403.2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407.70000000000005</v>
      </c>
      <c r="E662" s="46">
        <f>IFERROR(Y107*1,"0")+IFERROR(Y108*1,"0")+IFERROR(Y109*1,"0")+IFERROR(Y110*1,"0")+IFERROR(Y114*1,"0")+IFERROR(Y115*1,"0")+IFERROR(Y116*1,"0")+IFERROR(Y117*1,"0")+IFERROR(Y118*1,"0")</f>
        <v>1183.68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1662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100.80000000000001</v>
      </c>
      <c r="I662" s="46">
        <f>IFERROR(Y191*1,"0")+IFERROR(Y195*1,"0")+IFERROR(Y196*1,"0")+IFERROR(Y197*1,"0")+IFERROR(Y198*1,"0")+IFERROR(Y199*1,"0")+IFERROR(Y200*1,"0")+IFERROR(Y201*1,"0")+IFERROR(Y202*1,"0")</f>
        <v>151.20000000000002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2289.6</v>
      </c>
      <c r="K662" s="46">
        <f>IFERROR(Y251*1,"0")+IFERROR(Y252*1,"0")+IFERROR(Y253*1,"0")+IFERROR(Y254*1,"0")+IFERROR(Y255*1,"0")+IFERROR(Y256*1,"0")+IFERROR(Y257*1,"0")+IFERROR(Y258*1,"0")</f>
        <v>162.39999999999998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108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244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50.400000000000006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419.8</v>
      </c>
      <c r="V662" s="46">
        <f>IFERROR(Y401*1,"0")+IFERROR(Y405*1,"0")+IFERROR(Y406*1,"0")+IFERROR(Y407*1,"0")</f>
        <v>374.40000000000003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1732.8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1904.1599999999999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50.400000000000006</v>
      </c>
      <c r="Z662" s="46">
        <f>IFERROR(Y510*1,"0")+IFERROR(Y514*1,"0")+IFERROR(Y515*1,"0")+IFERROR(Y516*1,"0")+IFERROR(Y517*1,"0")+IFERROR(Y518*1,"0")+IFERROR(Y522*1,"0")+IFERROR(Y526*1,"0")</f>
        <v>151.20000000000002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3912.4800000000005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304.2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50,00"/>
        <filter val="1 200,00"/>
        <filter val="1 520,00"/>
        <filter val="1 550,00"/>
        <filter val="1 600,00"/>
        <filter val="1 800,00"/>
        <filter val="10,00"/>
        <filter val="100,00"/>
        <filter val="11,11"/>
        <filter val="11,42"/>
        <filter val="11,90"/>
        <filter val="111,11"/>
        <filter val="12,82"/>
        <filter val="12,93"/>
        <filter val="120,00"/>
        <filter val="140,00"/>
        <filter val="15 450,00"/>
        <filter val="150,00"/>
        <filter val="16 511,89"/>
        <filter val="166,67"/>
        <filter val="17 286,89"/>
        <filter val="19,23"/>
        <filter val="20,00"/>
        <filter val="200,00"/>
        <filter val="220,54"/>
        <filter val="23,81"/>
        <filter val="240,00"/>
        <filter val="25,00"/>
        <filter val="25,64"/>
        <filter val="250,00"/>
        <filter val="253,09"/>
        <filter val="299,68"/>
        <filter val="3 024,28"/>
        <filter val="300,00"/>
        <filter val="303,03"/>
        <filter val="31"/>
        <filter val="33,33"/>
        <filter val="340,91"/>
        <filter val="35,71"/>
        <filter val="350,00"/>
        <filter val="38,46"/>
        <filter val="39,22"/>
        <filter val="400,00"/>
        <filter val="434,47"/>
        <filter val="450,00"/>
        <filter val="46,30"/>
        <filter val="5,00"/>
        <filter val="50,00"/>
        <filter val="500,00"/>
        <filter val="58,33"/>
        <filter val="600,00"/>
        <filter val="62,96"/>
        <filter val="66,67"/>
        <filter val="670,00"/>
        <filter val="70,00"/>
        <filter val="700,00"/>
        <filter val="72,41"/>
        <filter val="800,00"/>
        <filter val="83,33"/>
        <filter val="9,26"/>
        <filter val="94,7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2024-11-14T10:59:26Z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