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31263E-E011-4490-BBCE-21CBC54972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P585" i="1"/>
  <c r="BO585" i="1"/>
  <c r="BN585" i="1"/>
  <c r="BM585" i="1"/>
  <c r="Z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BO576" i="1"/>
  <c r="BM576" i="1"/>
  <c r="Y576" i="1"/>
  <c r="P576" i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X565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Y548" i="1" s="1"/>
  <c r="P547" i="1"/>
  <c r="X544" i="1"/>
  <c r="X543" i="1"/>
  <c r="BO542" i="1"/>
  <c r="BM542" i="1"/>
  <c r="Y542" i="1"/>
  <c r="BP542" i="1" s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Y438" i="1" s="1"/>
  <c r="P434" i="1"/>
  <c r="BP433" i="1"/>
  <c r="BO433" i="1"/>
  <c r="BN433" i="1"/>
  <c r="BM433" i="1"/>
  <c r="Z433" i="1"/>
  <c r="Y433" i="1"/>
  <c r="P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7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N213" i="1"/>
  <c r="BM213" i="1"/>
  <c r="Z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X164" i="1"/>
  <c r="X163" i="1"/>
  <c r="BO162" i="1"/>
  <c r="BM162" i="1"/>
  <c r="Y162" i="1"/>
  <c r="BP162" i="1" s="1"/>
  <c r="P162" i="1"/>
  <c r="BO161" i="1"/>
  <c r="BM161" i="1"/>
  <c r="Y161" i="1"/>
  <c r="Y164" i="1" s="1"/>
  <c r="P161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BO22" i="1"/>
  <c r="X662" i="1" s="1"/>
  <c r="BM22" i="1"/>
  <c r="Y22" i="1"/>
  <c r="B670" i="1" s="1"/>
  <c r="P22" i="1"/>
  <c r="H10" i="1"/>
  <c r="A9" i="1"/>
  <c r="A10" i="1" s="1"/>
  <c r="D7" i="1"/>
  <c r="Q6" i="1"/>
  <c r="P2" i="1"/>
  <c r="BP225" i="1" l="1"/>
  <c r="BN225" i="1"/>
  <c r="Z225" i="1"/>
  <c r="BP245" i="1"/>
  <c r="BN245" i="1"/>
  <c r="Z245" i="1"/>
  <c r="BP285" i="1"/>
  <c r="BN285" i="1"/>
  <c r="Z285" i="1"/>
  <c r="BP309" i="1"/>
  <c r="BN309" i="1"/>
  <c r="Z309" i="1"/>
  <c r="BP415" i="1"/>
  <c r="BN415" i="1"/>
  <c r="Z415" i="1"/>
  <c r="BP454" i="1"/>
  <c r="BN454" i="1"/>
  <c r="Z454" i="1"/>
  <c r="BP475" i="1"/>
  <c r="BN475" i="1"/>
  <c r="Z475" i="1"/>
  <c r="Y482" i="1"/>
  <c r="BP481" i="1"/>
  <c r="BN481" i="1"/>
  <c r="Z481" i="1"/>
  <c r="Z482" i="1" s="1"/>
  <c r="BP485" i="1"/>
  <c r="BN485" i="1"/>
  <c r="Z485" i="1"/>
  <c r="BP524" i="1"/>
  <c r="BN524" i="1"/>
  <c r="Z524" i="1"/>
  <c r="BP556" i="1"/>
  <c r="BN556" i="1"/>
  <c r="Z556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71" i="1"/>
  <c r="BN71" i="1"/>
  <c r="Y80" i="1"/>
  <c r="Z82" i="1"/>
  <c r="BN82" i="1"/>
  <c r="Z100" i="1"/>
  <c r="BN100" i="1"/>
  <c r="Z115" i="1"/>
  <c r="BN115" i="1"/>
  <c r="Z125" i="1"/>
  <c r="BN125" i="1"/>
  <c r="Z134" i="1"/>
  <c r="BN134" i="1"/>
  <c r="Z135" i="1"/>
  <c r="BN135" i="1"/>
  <c r="Z136" i="1"/>
  <c r="BN136" i="1"/>
  <c r="Y147" i="1"/>
  <c r="Z145" i="1"/>
  <c r="BN145" i="1"/>
  <c r="Z166" i="1"/>
  <c r="BN166" i="1"/>
  <c r="H670" i="1"/>
  <c r="Y181" i="1"/>
  <c r="Y204" i="1"/>
  <c r="Z202" i="1"/>
  <c r="BN202" i="1"/>
  <c r="J670" i="1"/>
  <c r="BP235" i="1"/>
  <c r="BN235" i="1"/>
  <c r="Z235" i="1"/>
  <c r="BP256" i="1"/>
  <c r="BN256" i="1"/>
  <c r="Z256" i="1"/>
  <c r="BP308" i="1"/>
  <c r="BN308" i="1"/>
  <c r="Z308" i="1"/>
  <c r="BN373" i="1"/>
  <c r="Z373" i="1"/>
  <c r="BP375" i="1"/>
  <c r="Z375" i="1"/>
  <c r="BP423" i="1"/>
  <c r="BN423" i="1"/>
  <c r="Z423" i="1"/>
  <c r="Y477" i="1"/>
  <c r="Y476" i="1"/>
  <c r="BP474" i="1"/>
  <c r="BN474" i="1"/>
  <c r="Z474" i="1"/>
  <c r="Z476" i="1" s="1"/>
  <c r="BP501" i="1"/>
  <c r="BN501" i="1"/>
  <c r="Z501" i="1"/>
  <c r="BP525" i="1"/>
  <c r="BN525" i="1"/>
  <c r="Z525" i="1"/>
  <c r="BP616" i="1"/>
  <c r="BN616" i="1"/>
  <c r="Z616" i="1"/>
  <c r="BP618" i="1"/>
  <c r="BN618" i="1"/>
  <c r="Z618" i="1"/>
  <c r="BP620" i="1"/>
  <c r="BN620" i="1"/>
  <c r="Z620" i="1"/>
  <c r="Y227" i="1"/>
  <c r="Y241" i="1"/>
  <c r="BP283" i="1"/>
  <c r="BN283" i="1"/>
  <c r="Z283" i="1"/>
  <c r="BP301" i="1"/>
  <c r="BN301" i="1"/>
  <c r="Z301" i="1"/>
  <c r="Y345" i="1"/>
  <c r="BP344" i="1"/>
  <c r="BN344" i="1"/>
  <c r="Z344" i="1"/>
  <c r="Z345" i="1" s="1"/>
  <c r="Y350" i="1"/>
  <c r="BP348" i="1"/>
  <c r="BN348" i="1"/>
  <c r="Z348" i="1"/>
  <c r="BP361" i="1"/>
  <c r="BN361" i="1"/>
  <c r="Z361" i="1"/>
  <c r="BP407" i="1"/>
  <c r="BN407" i="1"/>
  <c r="Z407" i="1"/>
  <c r="BP421" i="1"/>
  <c r="BN421" i="1"/>
  <c r="Z421" i="1"/>
  <c r="BP452" i="1"/>
  <c r="BN452" i="1"/>
  <c r="Z452" i="1"/>
  <c r="BP465" i="1"/>
  <c r="BN465" i="1"/>
  <c r="Z465" i="1"/>
  <c r="BP470" i="1"/>
  <c r="BN470" i="1"/>
  <c r="Z470" i="1"/>
  <c r="BP491" i="1"/>
  <c r="BN491" i="1"/>
  <c r="Z491" i="1"/>
  <c r="BP499" i="1"/>
  <c r="BN499" i="1"/>
  <c r="Z499" i="1"/>
  <c r="X661" i="1"/>
  <c r="X663" i="1" s="1"/>
  <c r="X664" i="1"/>
  <c r="Z30" i="1"/>
  <c r="BN30" i="1"/>
  <c r="Z31" i="1"/>
  <c r="BN31" i="1"/>
  <c r="Z34" i="1"/>
  <c r="BN34" i="1"/>
  <c r="Z50" i="1"/>
  <c r="BN50" i="1"/>
  <c r="Z58" i="1"/>
  <c r="BN58" i="1"/>
  <c r="Y72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20" i="1"/>
  <c r="Z117" i="1"/>
  <c r="BN117" i="1"/>
  <c r="Z118" i="1"/>
  <c r="BN118" i="1"/>
  <c r="F670" i="1"/>
  <c r="Z127" i="1"/>
  <c r="BN127" i="1"/>
  <c r="Z132" i="1"/>
  <c r="BN132" i="1"/>
  <c r="BP132" i="1"/>
  <c r="Z140" i="1"/>
  <c r="BN140" i="1"/>
  <c r="BP140" i="1"/>
  <c r="Z143" i="1"/>
  <c r="BN143" i="1"/>
  <c r="Z151" i="1"/>
  <c r="BN151" i="1"/>
  <c r="Z162" i="1"/>
  <c r="BN162" i="1"/>
  <c r="Y168" i="1"/>
  <c r="Z177" i="1"/>
  <c r="BN177" i="1"/>
  <c r="Z185" i="1"/>
  <c r="BN185" i="1"/>
  <c r="Z192" i="1"/>
  <c r="Z193" i="1" s="1"/>
  <c r="BN192" i="1"/>
  <c r="BP192" i="1"/>
  <c r="Z196" i="1"/>
  <c r="BN196" i="1"/>
  <c r="BP196" i="1"/>
  <c r="Z200" i="1"/>
  <c r="BN200" i="1"/>
  <c r="Z209" i="1"/>
  <c r="BN209" i="1"/>
  <c r="Y215" i="1"/>
  <c r="Z219" i="1"/>
  <c r="BN219" i="1"/>
  <c r="Z223" i="1"/>
  <c r="BN223" i="1"/>
  <c r="Z229" i="1"/>
  <c r="BN229" i="1"/>
  <c r="BP229" i="1"/>
  <c r="Z233" i="1"/>
  <c r="BN233" i="1"/>
  <c r="Z237" i="1"/>
  <c r="BN237" i="1"/>
  <c r="Z243" i="1"/>
  <c r="BN243" i="1"/>
  <c r="BP243" i="1"/>
  <c r="Z247" i="1"/>
  <c r="BN247" i="1"/>
  <c r="Z254" i="1"/>
  <c r="BN254" i="1"/>
  <c r="Z258" i="1"/>
  <c r="BN258" i="1"/>
  <c r="L670" i="1"/>
  <c r="Z267" i="1"/>
  <c r="BN267" i="1"/>
  <c r="Z268" i="1"/>
  <c r="BN268" i="1"/>
  <c r="Z272" i="1"/>
  <c r="BN272" i="1"/>
  <c r="M670" i="1"/>
  <c r="BP282" i="1"/>
  <c r="BN282" i="1"/>
  <c r="Z282" i="1"/>
  <c r="BP287" i="1"/>
  <c r="BN287" i="1"/>
  <c r="Z287" i="1"/>
  <c r="BP311" i="1"/>
  <c r="BN311" i="1"/>
  <c r="Z311" i="1"/>
  <c r="BP357" i="1"/>
  <c r="BN357" i="1"/>
  <c r="Z357" i="1"/>
  <c r="BP390" i="1"/>
  <c r="BN390" i="1"/>
  <c r="Z390" i="1"/>
  <c r="BP417" i="1"/>
  <c r="BN417" i="1"/>
  <c r="Z417" i="1"/>
  <c r="BP429" i="1"/>
  <c r="BN429" i="1"/>
  <c r="Z429" i="1"/>
  <c r="BP460" i="1"/>
  <c r="BN460" i="1"/>
  <c r="Z460" i="1"/>
  <c r="BP464" i="1"/>
  <c r="BN464" i="1"/>
  <c r="Z464" i="1"/>
  <c r="Z471" i="1" s="1"/>
  <c r="BP466" i="1"/>
  <c r="BN466" i="1"/>
  <c r="Z466" i="1"/>
  <c r="Y504" i="1"/>
  <c r="BP487" i="1"/>
  <c r="BN487" i="1"/>
  <c r="Z487" i="1"/>
  <c r="BP492" i="1"/>
  <c r="BN492" i="1"/>
  <c r="Z492" i="1"/>
  <c r="BP503" i="1"/>
  <c r="BN503" i="1"/>
  <c r="Z503" i="1"/>
  <c r="BP540" i="1"/>
  <c r="BN540" i="1"/>
  <c r="Z540" i="1"/>
  <c r="BP558" i="1"/>
  <c r="BN558" i="1"/>
  <c r="Z558" i="1"/>
  <c r="BP568" i="1"/>
  <c r="BN568" i="1"/>
  <c r="Z568" i="1"/>
  <c r="BP577" i="1"/>
  <c r="BN577" i="1"/>
  <c r="Z577" i="1"/>
  <c r="BP581" i="1"/>
  <c r="BN581" i="1"/>
  <c r="Z58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Q670" i="1"/>
  <c r="U670" i="1"/>
  <c r="Y380" i="1"/>
  <c r="Y399" i="1"/>
  <c r="W670" i="1"/>
  <c r="Y439" i="1"/>
  <c r="Y445" i="1"/>
  <c r="BP513" i="1"/>
  <c r="BN513" i="1"/>
  <c r="Z513" i="1"/>
  <c r="Y519" i="1"/>
  <c r="BP518" i="1"/>
  <c r="BN518" i="1"/>
  <c r="Z518" i="1"/>
  <c r="Z519" i="1" s="1"/>
  <c r="BP522" i="1"/>
  <c r="BN522" i="1"/>
  <c r="Z522" i="1"/>
  <c r="AC670" i="1"/>
  <c r="BP554" i="1"/>
  <c r="BN554" i="1"/>
  <c r="Z554" i="1"/>
  <c r="Y570" i="1"/>
  <c r="BP567" i="1"/>
  <c r="BN567" i="1"/>
  <c r="Z567" i="1"/>
  <c r="BP576" i="1"/>
  <c r="BN576" i="1"/>
  <c r="Z576" i="1"/>
  <c r="BP580" i="1"/>
  <c r="BN580" i="1"/>
  <c r="Z580" i="1"/>
  <c r="BP587" i="1"/>
  <c r="BN587" i="1"/>
  <c r="Z587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509" i="1"/>
  <c r="Y528" i="1"/>
  <c r="Y583" i="1"/>
  <c r="Y589" i="1"/>
  <c r="F9" i="1"/>
  <c r="J9" i="1"/>
  <c r="F10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Y54" i="1"/>
  <c r="Z49" i="1"/>
  <c r="BN49" i="1"/>
  <c r="BP53" i="1"/>
  <c r="BN53" i="1"/>
  <c r="Z53" i="1"/>
  <c r="Y55" i="1"/>
  <c r="Y60" i="1"/>
  <c r="BP57" i="1"/>
  <c r="BN57" i="1"/>
  <c r="Z57" i="1"/>
  <c r="Z59" i="1" s="1"/>
  <c r="BP65" i="1"/>
  <c r="BN65" i="1"/>
  <c r="Z65" i="1"/>
  <c r="BP68" i="1"/>
  <c r="BN68" i="1"/>
  <c r="Z68" i="1"/>
  <c r="BP76" i="1"/>
  <c r="BN76" i="1"/>
  <c r="Z76" i="1"/>
  <c r="Y79" i="1"/>
  <c r="BP83" i="1"/>
  <c r="BN83" i="1"/>
  <c r="Z83" i="1"/>
  <c r="Y89" i="1"/>
  <c r="H9" i="1"/>
  <c r="Y24" i="1"/>
  <c r="BP51" i="1"/>
  <c r="BN51" i="1"/>
  <c r="Z51" i="1"/>
  <c r="D670" i="1"/>
  <c r="Y73" i="1"/>
  <c r="BP63" i="1"/>
  <c r="BN63" i="1"/>
  <c r="Z63" i="1"/>
  <c r="BP66" i="1"/>
  <c r="BN66" i="1"/>
  <c r="Z66" i="1"/>
  <c r="BP70" i="1"/>
  <c r="BN70" i="1"/>
  <c r="Z70" i="1"/>
  <c r="BP77" i="1"/>
  <c r="BN77" i="1"/>
  <c r="Z77" i="1"/>
  <c r="BP85" i="1"/>
  <c r="BN85" i="1"/>
  <c r="Z85" i="1"/>
  <c r="Y97" i="1"/>
  <c r="Y103" i="1"/>
  <c r="Y112" i="1"/>
  <c r="Y121" i="1"/>
  <c r="Y130" i="1"/>
  <c r="Y137" i="1"/>
  <c r="Y148" i="1"/>
  <c r="Y152" i="1"/>
  <c r="Y159" i="1"/>
  <c r="Y163" i="1"/>
  <c r="Y169" i="1"/>
  <c r="Y174" i="1"/>
  <c r="Y182" i="1"/>
  <c r="Y188" i="1"/>
  <c r="Y205" i="1"/>
  <c r="Y210" i="1"/>
  <c r="Y216" i="1"/>
  <c r="Y226" i="1"/>
  <c r="Y240" i="1"/>
  <c r="Y248" i="1"/>
  <c r="Y261" i="1"/>
  <c r="Y273" i="1"/>
  <c r="Y278" i="1"/>
  <c r="Y292" i="1"/>
  <c r="Y297" i="1"/>
  <c r="Y304" i="1"/>
  <c r="Y314" i="1"/>
  <c r="Y319" i="1"/>
  <c r="Y323" i="1"/>
  <c r="Y327" i="1"/>
  <c r="Y332" i="1"/>
  <c r="Y336" i="1"/>
  <c r="Y340" i="1"/>
  <c r="Y351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BN374" i="1"/>
  <c r="Z376" i="1"/>
  <c r="BN376" i="1"/>
  <c r="Z378" i="1"/>
  <c r="BN378" i="1"/>
  <c r="Y379" i="1"/>
  <c r="Z382" i="1"/>
  <c r="BN382" i="1"/>
  <c r="BP382" i="1"/>
  <c r="Z384" i="1"/>
  <c r="BN384" i="1"/>
  <c r="Y385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Z87" i="1"/>
  <c r="BN87" i="1"/>
  <c r="Z95" i="1"/>
  <c r="Z97" i="1" s="1"/>
  <c r="BN95" i="1"/>
  <c r="Z101" i="1"/>
  <c r="BN101" i="1"/>
  <c r="E670" i="1"/>
  <c r="Z108" i="1"/>
  <c r="BN108" i="1"/>
  <c r="Z110" i="1"/>
  <c r="BN110" i="1"/>
  <c r="Y111" i="1"/>
  <c r="Z114" i="1"/>
  <c r="BN114" i="1"/>
  <c r="BP114" i="1"/>
  <c r="Z116" i="1"/>
  <c r="BN116" i="1"/>
  <c r="Z119" i="1"/>
  <c r="BN119" i="1"/>
  <c r="Z124" i="1"/>
  <c r="Z129" i="1" s="1"/>
  <c r="BN124" i="1"/>
  <c r="BP124" i="1"/>
  <c r="Z126" i="1"/>
  <c r="BN126" i="1"/>
  <c r="Z128" i="1"/>
  <c r="BN128" i="1"/>
  <c r="Y129" i="1"/>
  <c r="Z133" i="1"/>
  <c r="Z137" i="1" s="1"/>
  <c r="BN133" i="1"/>
  <c r="Z141" i="1"/>
  <c r="BN141" i="1"/>
  <c r="Z142" i="1"/>
  <c r="BN142" i="1"/>
  <c r="Z144" i="1"/>
  <c r="BN144" i="1"/>
  <c r="Z146" i="1"/>
  <c r="BN146" i="1"/>
  <c r="Z150" i="1"/>
  <c r="Z152" i="1" s="1"/>
  <c r="BN150" i="1"/>
  <c r="BP150" i="1"/>
  <c r="G670" i="1"/>
  <c r="Z157" i="1"/>
  <c r="Z158" i="1" s="1"/>
  <c r="BN157" i="1"/>
  <c r="Y158" i="1"/>
  <c r="Z161" i="1"/>
  <c r="BN161" i="1"/>
  <c r="BP161" i="1"/>
  <c r="Z167" i="1"/>
  <c r="Z168" i="1" s="1"/>
  <c r="BN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Z184" i="1"/>
  <c r="BN184" i="1"/>
  <c r="BP184" i="1"/>
  <c r="Z186" i="1"/>
  <c r="BN186" i="1"/>
  <c r="I670" i="1"/>
  <c r="Y194" i="1"/>
  <c r="Z197" i="1"/>
  <c r="BN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Z218" i="1"/>
  <c r="Z226" i="1" s="1"/>
  <c r="BN218" i="1"/>
  <c r="BP218" i="1"/>
  <c r="Z220" i="1"/>
  <c r="BN220" i="1"/>
  <c r="Z222" i="1"/>
  <c r="BN222" i="1"/>
  <c r="Z224" i="1"/>
  <c r="BN224" i="1"/>
  <c r="Z230" i="1"/>
  <c r="BN230" i="1"/>
  <c r="Z232" i="1"/>
  <c r="BN232" i="1"/>
  <c r="Z234" i="1"/>
  <c r="BN234" i="1"/>
  <c r="Z236" i="1"/>
  <c r="BN236" i="1"/>
  <c r="Z238" i="1"/>
  <c r="BN238" i="1"/>
  <c r="Z244" i="1"/>
  <c r="BN244" i="1"/>
  <c r="Z246" i="1"/>
  <c r="BN246" i="1"/>
  <c r="K670" i="1"/>
  <c r="Z253" i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Z281" i="1"/>
  <c r="Z291" i="1" s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T670" i="1"/>
  <c r="Y346" i="1"/>
  <c r="Z349" i="1"/>
  <c r="Z350" i="1" s="1"/>
  <c r="BN349" i="1"/>
  <c r="Z354" i="1"/>
  <c r="Z363" i="1" s="1"/>
  <c r="BN354" i="1"/>
  <c r="BP354" i="1"/>
  <c r="Z355" i="1"/>
  <c r="BN355" i="1"/>
  <c r="Y364" i="1"/>
  <c r="Z367" i="1"/>
  <c r="BN367" i="1"/>
  <c r="Z369" i="1"/>
  <c r="BN369" i="1"/>
  <c r="BP373" i="1"/>
  <c r="BN375" i="1"/>
  <c r="Z377" i="1"/>
  <c r="BN377" i="1"/>
  <c r="Z383" i="1"/>
  <c r="BN383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Y410" i="1"/>
  <c r="Z414" i="1"/>
  <c r="BN414" i="1"/>
  <c r="BP414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Y431" i="1"/>
  <c r="Z434" i="1"/>
  <c r="Z438" i="1" s="1"/>
  <c r="BN434" i="1"/>
  <c r="BP434" i="1"/>
  <c r="Z435" i="1"/>
  <c r="BN435" i="1"/>
  <c r="BP443" i="1"/>
  <c r="BN443" i="1"/>
  <c r="Z443" i="1"/>
  <c r="Y456" i="1"/>
  <c r="BP448" i="1"/>
  <c r="BN448" i="1"/>
  <c r="Z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72" i="1"/>
  <c r="BP469" i="1"/>
  <c r="BN469" i="1"/>
  <c r="Z469" i="1"/>
  <c r="Y505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Z514" i="1" s="1"/>
  <c r="Z670" i="1"/>
  <c r="Y527" i="1"/>
  <c r="BP526" i="1"/>
  <c r="BN526" i="1"/>
  <c r="Z526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Y544" i="1"/>
  <c r="Y426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23" i="1"/>
  <c r="BN523" i="1"/>
  <c r="Z523" i="1"/>
  <c r="Z527" i="1" s="1"/>
  <c r="Y549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AB670" i="1"/>
  <c r="Y670" i="1"/>
  <c r="Y483" i="1"/>
  <c r="Y520" i="1"/>
  <c r="Z541" i="1"/>
  <c r="BN541" i="1"/>
  <c r="Z542" i="1"/>
  <c r="BN542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0" i="1"/>
  <c r="BN560" i="1"/>
  <c r="Z561" i="1"/>
  <c r="BN561" i="1"/>
  <c r="Y565" i="1"/>
  <c r="Z569" i="1"/>
  <c r="BN569" i="1"/>
  <c r="Z573" i="1"/>
  <c r="BN573" i="1"/>
  <c r="BP573" i="1"/>
  <c r="Z575" i="1"/>
  <c r="BN575" i="1"/>
  <c r="Z578" i="1"/>
  <c r="BN578" i="1"/>
  <c r="Z579" i="1"/>
  <c r="BN579" i="1"/>
  <c r="Z586" i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588" i="1" l="1"/>
  <c r="Z622" i="1"/>
  <c r="Z504" i="1"/>
  <c r="Z260" i="1"/>
  <c r="Z204" i="1"/>
  <c r="Z147" i="1"/>
  <c r="Z111" i="1"/>
  <c r="Z379" i="1"/>
  <c r="Z582" i="1"/>
  <c r="Z570" i="1"/>
  <c r="Z564" i="1"/>
  <c r="Z398" i="1"/>
  <c r="Z248" i="1"/>
  <c r="Z240" i="1"/>
  <c r="Z163" i="1"/>
  <c r="Z103" i="1"/>
  <c r="Z88" i="1"/>
  <c r="Z79" i="1"/>
  <c r="Z54" i="1"/>
  <c r="Z640" i="1"/>
  <c r="Z605" i="1"/>
  <c r="Z633" i="1"/>
  <c r="Z456" i="1"/>
  <c r="Z409" i="1"/>
  <c r="Z370" i="1"/>
  <c r="Z72" i="1"/>
  <c r="Y660" i="1"/>
  <c r="Y664" i="1"/>
  <c r="Y661" i="1"/>
  <c r="Z612" i="1"/>
  <c r="Z543" i="1"/>
  <c r="Z425" i="1"/>
  <c r="Z392" i="1"/>
  <c r="Z273" i="1"/>
  <c r="Z187" i="1"/>
  <c r="Z120" i="1"/>
  <c r="Z385" i="1"/>
  <c r="Z35" i="1"/>
  <c r="Y662" i="1"/>
  <c r="Z665" i="1" l="1"/>
  <c r="Y663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<sst xmlns="http://schemas.openxmlformats.org/spreadsheetml/2006/main" count="3151" uniqueCount="1104">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</sst>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topLeftCell="A504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45614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0.45833333333333331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5</v>
      </c>
      <c r="Y86" s="778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19</v>
      </c>
      <c r="Y87" s="778">
        <f t="shared" si="16"/>
        <v>19.8</v>
      </c>
      <c r="Z87" s="36">
        <f>IFERROR(IF(Y87=0,"",ROUNDUP(Y87/H87,0)*0.00502),"")</f>
        <v>5.5220000000000005E-2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20.055555555555557</v>
      </c>
      <c r="BN87" s="64">
        <f t="shared" si="18"/>
        <v>20.9</v>
      </c>
      <c r="BO87" s="64">
        <f t="shared" si="19"/>
        <v>4.5109211775878448E-2</v>
      </c>
      <c r="BP87" s="64">
        <f t="shared" si="20"/>
        <v>4.7008547008547015E-2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13.333333333333332</v>
      </c>
      <c r="Y88" s="779">
        <f>IFERROR(Y82/H82,"0")+IFERROR(Y83/H83,"0")+IFERROR(Y84/H84,"0")+IFERROR(Y85/H85,"0")+IFERROR(Y86/H86,"0")+IFERROR(Y87/H87,"0")</f>
        <v>14</v>
      </c>
      <c r="Z88" s="779">
        <f>IFERROR(IF(Z82="",0,Z82),"0")+IFERROR(IF(Z83="",0,Z83),"0")+IFERROR(IF(Z84="",0,Z84),"0")+IFERROR(IF(Z85="",0,Z85),"0")+IFERROR(IF(Z86="",0,Z86),"0")+IFERROR(IF(Z87="",0,Z87),"0")</f>
        <v>7.0280000000000009E-2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24</v>
      </c>
      <c r="Y89" s="779">
        <f>IFERROR(SUM(Y82:Y87),"0")</f>
        <v>25.200000000000003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10</v>
      </c>
      <c r="Y101" s="778">
        <f>IFERROR(IF(X101="",0,CEILING((X101/$H101),1)*$H101),"")</f>
        <v>16.8</v>
      </c>
      <c r="Z101" s="36">
        <f>IFERROR(IF(Y101=0,"",ROUNDUP(Y101/H101,0)*0.02175),"")</f>
        <v>4.3499999999999997E-2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10.671428571428571</v>
      </c>
      <c r="BN101" s="64">
        <f>IFERROR(Y101*I101/H101,"0")</f>
        <v>17.928000000000001</v>
      </c>
      <c r="BO101" s="64">
        <f>IFERROR(1/J101*(X101/H101),"0")</f>
        <v>2.1258503401360544E-2</v>
      </c>
      <c r="BP101" s="64">
        <f>IFERROR(1/J101*(Y101/H101),"0")</f>
        <v>3.5714285714285712E-2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1.1904761904761905</v>
      </c>
      <c r="Y103" s="779">
        <f>IFERROR(Y100/H100,"0")+IFERROR(Y101/H101,"0")+IFERROR(Y102/H102,"0")</f>
        <v>2</v>
      </c>
      <c r="Z103" s="779">
        <f>IFERROR(IF(Z100="",0,Z100),"0")+IFERROR(IF(Z101="",0,Z101),"0")+IFERROR(IF(Z102="",0,Z102),"0")</f>
        <v>4.3499999999999997E-2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10</v>
      </c>
      <c r="Y104" s="779">
        <f>IFERROR(SUM(Y100:Y102),"0")</f>
        <v>16.8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16</v>
      </c>
      <c r="Y133" s="778">
        <f>IFERROR(IF(X133="",0,CEILING((X133/$H133),1)*$H133),"")</f>
        <v>21.6</v>
      </c>
      <c r="Z133" s="36">
        <f>IFERROR(IF(Y133=0,"",ROUNDUP(Y133/H133,0)*0.02175),"")</f>
        <v>4.3499999999999997E-2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16.711111111111109</v>
      </c>
      <c r="BN133" s="64">
        <f>IFERROR(Y133*I133/H133,"0")</f>
        <v>22.56</v>
      </c>
      <c r="BO133" s="64">
        <f>IFERROR(1/J133*(X133/H133),"0")</f>
        <v>2.6455026455026454E-2</v>
      </c>
      <c r="BP133" s="64">
        <f>IFERROR(1/J133*(Y133/H133),"0")</f>
        <v>3.5714285714285712E-2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1.4814814814814814</v>
      </c>
      <c r="Y137" s="779">
        <f>IFERROR(Y132/H132,"0")+IFERROR(Y133/H133,"0")+IFERROR(Y134/H134,"0")+IFERROR(Y135/H135,"0")+IFERROR(Y136/H136,"0")</f>
        <v>2</v>
      </c>
      <c r="Z137" s="779">
        <f>IFERROR(IF(Z132="",0,Z132),"0")+IFERROR(IF(Z133="",0,Z133),"0")+IFERROR(IF(Z134="",0,Z134),"0")+IFERROR(IF(Z135="",0,Z135),"0")+IFERROR(IF(Z136="",0,Z136),"0")</f>
        <v>4.3499999999999997E-2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16</v>
      </c>
      <c r="Y138" s="779">
        <f>IFERROR(SUM(Y132:Y136),"0")</f>
        <v>21.6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221</v>
      </c>
      <c r="Y140" s="778">
        <f t="shared" ref="Y140:Y146" si="31">IFERROR(IF(X140="",0,CEILING((X140/$H140),1)*$H140),"")</f>
        <v>226.8</v>
      </c>
      <c r="Z140" s="36">
        <f>IFERROR(IF(Y140=0,"",ROUNDUP(Y140/H140,0)*0.02175),"")</f>
        <v>0.58724999999999994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235.68071428571429</v>
      </c>
      <c r="BN140" s="64">
        <f t="shared" ref="BN140:BN146" si="33">IFERROR(Y140*I140/H140,"0")</f>
        <v>241.86600000000001</v>
      </c>
      <c r="BO140" s="64">
        <f t="shared" ref="BO140:BO146" si="34">IFERROR(1/J140*(X140/H140),"0")</f>
        <v>0.46981292517006795</v>
      </c>
      <c r="BP140" s="64">
        <f t="shared" ref="BP140:BP146" si="35">IFERROR(1/J140*(Y140/H140),"0")</f>
        <v>0.4821428571428571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26.309523809523807</v>
      </c>
      <c r="Y147" s="779">
        <f>IFERROR(Y140/H140,"0")+IFERROR(Y141/H141,"0")+IFERROR(Y142/H142,"0")+IFERROR(Y143/H143,"0")+IFERROR(Y144/H144,"0")+IFERROR(Y145/H145,"0")+IFERROR(Y146/H146,"0")</f>
        <v>27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0.58724999999999994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221</v>
      </c>
      <c r="Y148" s="779">
        <f>IFERROR(SUM(Y140:Y146),"0")</f>
        <v>226.8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26</v>
      </c>
      <c r="Y184" s="778">
        <f>IFERROR(IF(X184="",0,CEILING((X184/$H184),1)*$H184),"")</f>
        <v>33.6</v>
      </c>
      <c r="Z184" s="36">
        <f>IFERROR(IF(Y184=0,"",ROUNDUP(Y184/H184,0)*0.02175),"")</f>
        <v>8.6999999999999994E-2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27.745714285714286</v>
      </c>
      <c r="BN184" s="64">
        <f>IFERROR(Y184*I184/H184,"0")</f>
        <v>35.856000000000002</v>
      </c>
      <c r="BO184" s="64">
        <f>IFERROR(1/J184*(X184/H184),"0")</f>
        <v>5.5272108843537407E-2</v>
      </c>
      <c r="BP184" s="64">
        <f>IFERROR(1/J184*(Y184/H184),"0")</f>
        <v>7.1428571428571425E-2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3.0952380952380949</v>
      </c>
      <c r="Y187" s="779">
        <f>IFERROR(Y184/H184,"0")+IFERROR(Y185/H185,"0")+IFERROR(Y186/H186,"0")</f>
        <v>4</v>
      </c>
      <c r="Z187" s="779">
        <f>IFERROR(IF(Z184="",0,Z184),"0")+IFERROR(IF(Z185="",0,Z185),"0")+IFERROR(IF(Z186="",0,Z186),"0")</f>
        <v>8.6999999999999994E-2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26</v>
      </c>
      <c r="Y188" s="779">
        <f>IFERROR(SUM(Y184:Y186),"0")</f>
        <v>33.6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14</v>
      </c>
      <c r="Y192" s="778">
        <f>IFERROR(IF(X192="",0,CEILING((X192/$H192),1)*$H192),"")</f>
        <v>15.84</v>
      </c>
      <c r="Z192" s="36">
        <f>IFERROR(IF(Y192=0,"",ROUNDUP(Y192/H192,0)*0.00502),"")</f>
        <v>4.0160000000000001E-2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14.707070707070708</v>
      </c>
      <c r="BN192" s="64">
        <f>IFERROR(Y192*I192/H192,"0")</f>
        <v>16.64</v>
      </c>
      <c r="BO192" s="64">
        <f>IFERROR(1/J192*(X192/H192),"0")</f>
        <v>3.0216696883363554E-2</v>
      </c>
      <c r="BP192" s="64">
        <f>IFERROR(1/J192*(Y192/H192),"0")</f>
        <v>3.4188034188034191E-2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7.0707070707070709</v>
      </c>
      <c r="Y193" s="779">
        <f>IFERROR(Y192/H192,"0")</f>
        <v>8</v>
      </c>
      <c r="Z193" s="779">
        <f>IFERROR(IF(Z192="",0,Z192),"0")</f>
        <v>4.0160000000000001E-2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14</v>
      </c>
      <c r="Y194" s="779">
        <f>IFERROR(SUM(Y192:Y192),"0")</f>
        <v>15.84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156</v>
      </c>
      <c r="Y218" s="778">
        <f t="shared" ref="Y218:Y225" si="41">IFERROR(IF(X218="",0,CEILING((X218/$H218),1)*$H218),"")</f>
        <v>156.60000000000002</v>
      </c>
      <c r="Z218" s="36">
        <f>IFERROR(IF(Y218=0,"",ROUNDUP(Y218/H218,0)*0.00902),"")</f>
        <v>0.26158000000000003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162.06666666666666</v>
      </c>
      <c r="BN218" s="64">
        <f t="shared" ref="BN218:BN225" si="43">IFERROR(Y218*I218/H218,"0")</f>
        <v>162.69000000000003</v>
      </c>
      <c r="BO218" s="64">
        <f t="shared" ref="BO218:BO225" si="44">IFERROR(1/J218*(X218/H218),"0")</f>
        <v>0.21885521885521883</v>
      </c>
      <c r="BP218" s="64">
        <f t="shared" ref="BP218:BP225" si="45">IFERROR(1/J218*(Y218/H218),"0")</f>
        <v>0.21969696969696972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140</v>
      </c>
      <c r="Y219" s="778">
        <f t="shared" si="41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145.44444444444446</v>
      </c>
      <c r="BN219" s="64">
        <f t="shared" si="43"/>
        <v>145.86000000000001</v>
      </c>
      <c r="BO219" s="64">
        <f t="shared" si="44"/>
        <v>0.19640852974186307</v>
      </c>
      <c r="BP219" s="64">
        <f t="shared" si="45"/>
        <v>0.19696969696969696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54.81481481481481</v>
      </c>
      <c r="Y226" s="779">
        <f>IFERROR(Y218/H218,"0")+IFERROR(Y219/H219,"0")+IFERROR(Y220/H220,"0")+IFERROR(Y221/H221,"0")+IFERROR(Y222/H222,"0")+IFERROR(Y223/H223,"0")+IFERROR(Y224/H224,"0")+IFERROR(Y225/H225,"0")</f>
        <v>55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0.49610000000000004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296</v>
      </c>
      <c r="Y227" s="779">
        <f>IFERROR(SUM(Y218:Y225),"0")</f>
        <v>297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12</v>
      </c>
      <c r="Y230" s="778">
        <f t="shared" si="46"/>
        <v>15.6</v>
      </c>
      <c r="Z230" s="36">
        <f>IFERROR(IF(Y230=0,"",ROUNDUP(Y230/H230,0)*0.02175),"")</f>
        <v>4.3499999999999997E-2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12.867692307692309</v>
      </c>
      <c r="BN230" s="64">
        <f t="shared" si="48"/>
        <v>16.728000000000002</v>
      </c>
      <c r="BO230" s="64">
        <f t="shared" si="49"/>
        <v>2.7472527472527472E-2</v>
      </c>
      <c r="BP230" s="64">
        <f t="shared" si="50"/>
        <v>3.5714285714285712E-2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174</v>
      </c>
      <c r="Y233" s="778">
        <f t="shared" si="46"/>
        <v>175.2</v>
      </c>
      <c r="Z233" s="36">
        <f t="shared" ref="Z233:Z239" si="51">IFERROR(IF(Y233=0,"",ROUNDUP(Y233/H233,0)*0.00753),"")</f>
        <v>0.54969000000000001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195.02500000000001</v>
      </c>
      <c r="BN233" s="64">
        <f t="shared" si="48"/>
        <v>196.36999999999998</v>
      </c>
      <c r="BO233" s="64">
        <f t="shared" si="49"/>
        <v>0.4647435897435897</v>
      </c>
      <c r="BP233" s="64">
        <f t="shared" si="50"/>
        <v>0.46794871794871795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123</v>
      </c>
      <c r="Y235" s="778">
        <f t="shared" si="46"/>
        <v>124.8</v>
      </c>
      <c r="Z235" s="36">
        <f t="shared" si="51"/>
        <v>0.39156000000000002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136.94</v>
      </c>
      <c r="BN235" s="64">
        <f t="shared" si="48"/>
        <v>138.94400000000002</v>
      </c>
      <c r="BO235" s="64">
        <f t="shared" si="49"/>
        <v>0.32852564102564102</v>
      </c>
      <c r="BP235" s="64">
        <f t="shared" si="50"/>
        <v>0.33333333333333331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90</v>
      </c>
      <c r="Y236" s="778">
        <f t="shared" si="46"/>
        <v>91.2</v>
      </c>
      <c r="Z236" s="36">
        <f t="shared" si="51"/>
        <v>0.28614000000000001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100.20000000000002</v>
      </c>
      <c r="BN236" s="64">
        <f t="shared" si="48"/>
        <v>101.53600000000002</v>
      </c>
      <c r="BO236" s="64">
        <f t="shared" si="49"/>
        <v>0.24038461538461536</v>
      </c>
      <c r="BP236" s="64">
        <f t="shared" si="50"/>
        <v>0.24358974358974358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79</v>
      </c>
      <c r="Y239" s="778">
        <f t="shared" si="46"/>
        <v>79.2</v>
      </c>
      <c r="Z239" s="36">
        <f t="shared" si="51"/>
        <v>0.24849000000000002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88.150833333333324</v>
      </c>
      <c r="BN239" s="64">
        <f t="shared" si="48"/>
        <v>88.374000000000009</v>
      </c>
      <c r="BO239" s="64">
        <f t="shared" si="49"/>
        <v>0.21100427350427353</v>
      </c>
      <c r="BP239" s="64">
        <f t="shared" si="50"/>
        <v>0.21153846153846154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195.70512820512823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198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1.5193800000000002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478</v>
      </c>
      <c r="Y241" s="779">
        <f>IFERROR(SUM(Y229:Y239),"0")</f>
        <v>485.99999999999994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65</v>
      </c>
      <c r="Y246" s="778">
        <f>IFERROR(IF(X246="",0,CEILING((X246/$H246),1)*$H246),"")</f>
        <v>67.2</v>
      </c>
      <c r="Z246" s="36">
        <f>IFERROR(IF(Y246=0,"",ROUNDUP(Y246/H246,0)*0.00753),"")</f>
        <v>0.21084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72.366666666666674</v>
      </c>
      <c r="BN246" s="64">
        <f>IFERROR(Y246*I246/H246,"0")</f>
        <v>74.816000000000003</v>
      </c>
      <c r="BO246" s="64">
        <f>IFERROR(1/J246*(X246/H246),"0")</f>
        <v>0.17361111111111113</v>
      </c>
      <c r="BP246" s="64">
        <f>IFERROR(1/J246*(Y246/H246),"0")</f>
        <v>0.17948717948717952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75</v>
      </c>
      <c r="Y247" s="778">
        <f>IFERROR(IF(X247="",0,CEILING((X247/$H247),1)*$H247),"")</f>
        <v>76.8</v>
      </c>
      <c r="Z247" s="36">
        <f>IFERROR(IF(Y247=0,"",ROUNDUP(Y247/H247,0)*0.00753),"")</f>
        <v>0.24096000000000001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83.5</v>
      </c>
      <c r="BN247" s="64">
        <f>IFERROR(Y247*I247/H247,"0")</f>
        <v>85.504000000000005</v>
      </c>
      <c r="BO247" s="64">
        <f>IFERROR(1/J247*(X247/H247),"0")</f>
        <v>0.2003205128205128</v>
      </c>
      <c r="BP247" s="64">
        <f>IFERROR(1/J247*(Y247/H247),"0")</f>
        <v>0.20512820512820512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58.333333333333336</v>
      </c>
      <c r="Y248" s="779">
        <f>IFERROR(Y243/H243,"0")+IFERROR(Y244/H244,"0")+IFERROR(Y245/H245,"0")+IFERROR(Y246/H246,"0")+IFERROR(Y247/H247,"0")</f>
        <v>60</v>
      </c>
      <c r="Z248" s="779">
        <f>IFERROR(IF(Z243="",0,Z243),"0")+IFERROR(IF(Z244="",0,Z244),"0")+IFERROR(IF(Z245="",0,Z245),"0")+IFERROR(IF(Z246="",0,Z246),"0")+IFERROR(IF(Z247="",0,Z247),"0")</f>
        <v>0.45179999999999998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140</v>
      </c>
      <c r="Y249" s="779">
        <f>IFERROR(SUM(Y243:Y247),"0")</f>
        <v>144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6</v>
      </c>
      <c r="Y259" s="778">
        <f t="shared" si="52"/>
        <v>8</v>
      </c>
      <c r="Z259" s="36">
        <f>IFERROR(IF(Y259=0,"",ROUNDUP(Y259/H259,0)*0.00902),"")</f>
        <v>1.804E-2</v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6.3149999999999995</v>
      </c>
      <c r="BN259" s="64">
        <f t="shared" si="54"/>
        <v>8.42</v>
      </c>
      <c r="BO259" s="64">
        <f t="shared" si="55"/>
        <v>1.1363636363636364E-2</v>
      </c>
      <c r="BP259" s="64">
        <f t="shared" si="56"/>
        <v>1.5151515151515152E-2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1.5</v>
      </c>
      <c r="Y260" s="779">
        <f>IFERROR(Y252/H252,"0")+IFERROR(Y253/H253,"0")+IFERROR(Y254/H254,"0")+IFERROR(Y255/H255,"0")+IFERROR(Y256/H256,"0")+IFERROR(Y257/H257,"0")+IFERROR(Y258/H258,"0")+IFERROR(Y259/H259,"0")</f>
        <v>2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1.804E-2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6</v>
      </c>
      <c r="Y261" s="779">
        <f>IFERROR(SUM(Y252:Y259),"0")</f>
        <v>8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14</v>
      </c>
      <c r="Y276" s="778">
        <f>IFERROR(IF(X276="",0,CEILING((X276/$H276),1)*$H276),"")</f>
        <v>15.84</v>
      </c>
      <c r="Z276" s="36">
        <f>IFERROR(IF(Y276=0,"",ROUNDUP(Y276/H276,0)*0.00502),"")</f>
        <v>4.0160000000000001E-2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14.707070707070708</v>
      </c>
      <c r="BN276" s="64">
        <f>IFERROR(Y276*I276/H276,"0")</f>
        <v>16.64</v>
      </c>
      <c r="BO276" s="64">
        <f>IFERROR(1/J276*(X276/H276),"0")</f>
        <v>3.0216696883363554E-2</v>
      </c>
      <c r="BP276" s="64">
        <f>IFERROR(1/J276*(Y276/H276),"0")</f>
        <v>3.4188034188034191E-2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7.0707070707070709</v>
      </c>
      <c r="Y277" s="779">
        <f>IFERROR(Y276/H276,"0")</f>
        <v>8</v>
      </c>
      <c r="Z277" s="779">
        <f>IFERROR(IF(Z276="",0,Z276),"0")</f>
        <v>4.0160000000000001E-2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14</v>
      </c>
      <c r="Y278" s="779">
        <f>IFERROR(SUM(Y276:Y276),"0")</f>
        <v>15.84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91</v>
      </c>
      <c r="Y310" s="778">
        <f t="shared" si="67"/>
        <v>91.2</v>
      </c>
      <c r="Z310" s="36">
        <f>IFERROR(IF(Y310=0,"",ROUNDUP(Y310/H310,0)*0.00753),"")</f>
        <v>0.28614000000000001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101.31333333333335</v>
      </c>
      <c r="BN310" s="64">
        <f t="shared" si="69"/>
        <v>101.53600000000002</v>
      </c>
      <c r="BO310" s="64">
        <f t="shared" si="70"/>
        <v>0.24305555555555558</v>
      </c>
      <c r="BP310" s="64">
        <f t="shared" si="71"/>
        <v>0.24358974358974358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69</v>
      </c>
      <c r="Y311" s="778">
        <f t="shared" si="67"/>
        <v>69.599999999999994</v>
      </c>
      <c r="Z311" s="36">
        <f>IFERROR(IF(Y311=0,"",ROUNDUP(Y311/H311,0)*0.00753),"")</f>
        <v>0.21837000000000001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74.75</v>
      </c>
      <c r="BN311" s="64">
        <f t="shared" si="69"/>
        <v>75.399999999999991</v>
      </c>
      <c r="BO311" s="64">
        <f t="shared" si="70"/>
        <v>0.18429487179487178</v>
      </c>
      <c r="BP311" s="64">
        <f t="shared" si="71"/>
        <v>0.1858974358974359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66.666666666666671</v>
      </c>
      <c r="Y313" s="779">
        <f>IFERROR(Y307/H307,"0")+IFERROR(Y308/H308,"0")+IFERROR(Y309/H309,"0")+IFERROR(Y310/H310,"0")+IFERROR(Y311/H311,"0")+IFERROR(Y312/H312,"0")</f>
        <v>67</v>
      </c>
      <c r="Z313" s="779">
        <f>IFERROR(IF(Z307="",0,Z307),"0")+IFERROR(IF(Z308="",0,Z308),"0")+IFERROR(IF(Z309="",0,Z309),"0")+IFERROR(IF(Z310="",0,Z310),"0")+IFERROR(IF(Z311="",0,Z311),"0")+IFERROR(IF(Z312="",0,Z312),"0")</f>
        <v>0.50451000000000001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160</v>
      </c>
      <c r="Y314" s="779">
        <f>IFERROR(SUM(Y307:Y312),"0")</f>
        <v>160.80000000000001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13</v>
      </c>
      <c r="Y382" s="778">
        <f>IFERROR(IF(X382="",0,CEILING((X382/$H382),1)*$H382),"")</f>
        <v>16.8</v>
      </c>
      <c r="Z382" s="36">
        <f>IFERROR(IF(Y382=0,"",ROUNDUP(Y382/H382,0)*0.02175),"")</f>
        <v>4.3499999999999997E-2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13.872857142857143</v>
      </c>
      <c r="BN382" s="64">
        <f>IFERROR(Y382*I382/H382,"0")</f>
        <v>17.928000000000001</v>
      </c>
      <c r="BO382" s="64">
        <f>IFERROR(1/J382*(X382/H382),"0")</f>
        <v>2.7636054421768703E-2</v>
      </c>
      <c r="BP382" s="64">
        <f>IFERROR(1/J382*(Y382/H382),"0")</f>
        <v>3.5714285714285712E-2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20</v>
      </c>
      <c r="Y383" s="778">
        <f>IFERROR(IF(X383="",0,CEILING((X383/$H383),1)*$H383),"")</f>
        <v>23.4</v>
      </c>
      <c r="Z383" s="36">
        <f>IFERROR(IF(Y383=0,"",ROUNDUP(Y383/H383,0)*0.02175),"")</f>
        <v>6.5250000000000002E-2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21.446153846153852</v>
      </c>
      <c r="BN383" s="64">
        <f>IFERROR(Y383*I383/H383,"0")</f>
        <v>25.092000000000002</v>
      </c>
      <c r="BO383" s="64">
        <f>IFERROR(1/J383*(X383/H383),"0")</f>
        <v>4.5787545787545791E-2</v>
      </c>
      <c r="BP383" s="64">
        <f>IFERROR(1/J383*(Y383/H383),"0")</f>
        <v>5.3571428571428568E-2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15</v>
      </c>
      <c r="Y384" s="778">
        <f>IFERROR(IF(X384="",0,CEILING((X384/$H384),1)*$H384),"")</f>
        <v>16.8</v>
      </c>
      <c r="Z384" s="36">
        <f>IFERROR(IF(Y384=0,"",ROUNDUP(Y384/H384,0)*0.02175),"")</f>
        <v>4.3499999999999997E-2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16.007142857142856</v>
      </c>
      <c r="BN384" s="64">
        <f>IFERROR(Y384*I384/H384,"0")</f>
        <v>17.928000000000001</v>
      </c>
      <c r="BO384" s="64">
        <f>IFERROR(1/J384*(X384/H384),"0")</f>
        <v>3.188775510204081E-2</v>
      </c>
      <c r="BP384" s="64">
        <f>IFERROR(1/J384*(Y384/H384),"0")</f>
        <v>3.5714285714285712E-2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5.8974358974358969</v>
      </c>
      <c r="Y385" s="779">
        <f>IFERROR(Y382/H382,"0")+IFERROR(Y383/H383,"0")+IFERROR(Y384/H384,"0")</f>
        <v>7</v>
      </c>
      <c r="Z385" s="779">
        <f>IFERROR(IF(Z382="",0,Z382),"0")+IFERROR(IF(Z383="",0,Z383),"0")+IFERROR(IF(Z384="",0,Z384),"0")</f>
        <v>0.15225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48</v>
      </c>
      <c r="Y386" s="779">
        <f>IFERROR(SUM(Y382:Y384),"0")</f>
        <v>57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16</v>
      </c>
      <c r="Y391" s="778">
        <f>IFERROR(IF(X391="",0,CEILING((X391/$H391),1)*$H391),"")</f>
        <v>17.849999999999998</v>
      </c>
      <c r="Z391" s="36">
        <f>IFERROR(IF(Y391=0,"",ROUNDUP(Y391/H391,0)*0.00753),"")</f>
        <v>5.271E-2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18.196078431372548</v>
      </c>
      <c r="BN391" s="64">
        <f>IFERROR(Y391*I391/H391,"0")</f>
        <v>20.299999999999997</v>
      </c>
      <c r="BO391" s="64">
        <f>IFERROR(1/J391*(X391/H391),"0")</f>
        <v>4.022121669180493E-2</v>
      </c>
      <c r="BP391" s="64">
        <f>IFERROR(1/J391*(Y391/H391),"0")</f>
        <v>4.4871794871794872E-2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6.2745098039215694</v>
      </c>
      <c r="Y392" s="779">
        <f>IFERROR(Y388/H388,"0")+IFERROR(Y389/H389,"0")+IFERROR(Y390/H390,"0")+IFERROR(Y391/H391,"0")</f>
        <v>7</v>
      </c>
      <c r="Z392" s="779">
        <f>IFERROR(IF(Z388="",0,Z388),"0")+IFERROR(IF(Z389="",0,Z389),"0")+IFERROR(IF(Z390="",0,Z390),"0")+IFERROR(IF(Z391="",0,Z391),"0")</f>
        <v>5.271E-2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16</v>
      </c>
      <c r="Y393" s="779">
        <f>IFERROR(SUM(Y388:Y391),"0")</f>
        <v>17.849999999999998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22</v>
      </c>
      <c r="Y402" s="778">
        <f>IFERROR(IF(X402="",0,CEILING((X402/$H402),1)*$H402),"")</f>
        <v>23.400000000000002</v>
      </c>
      <c r="Z402" s="36">
        <f>IFERROR(IF(Y402=0,"",ROUNDUP(Y402/H402,0)*0.00753),"")</f>
        <v>9.7890000000000005E-2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25.031111111111109</v>
      </c>
      <c r="BN402" s="64">
        <f>IFERROR(Y402*I402/H402,"0")</f>
        <v>26.624000000000002</v>
      </c>
      <c r="BO402" s="64">
        <f>IFERROR(1/J402*(X402/H402),"0")</f>
        <v>7.8347578347578342E-2</v>
      </c>
      <c r="BP402" s="64">
        <f>IFERROR(1/J402*(Y402/H402),"0")</f>
        <v>8.3333333333333329E-2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12.222222222222221</v>
      </c>
      <c r="Y403" s="779">
        <f>IFERROR(Y402/H402,"0")</f>
        <v>13</v>
      </c>
      <c r="Z403" s="779">
        <f>IFERROR(IF(Z402="",0,Z402),"0")</f>
        <v>9.7890000000000005E-2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22</v>
      </c>
      <c r="Y404" s="779">
        <f>IFERROR(SUM(Y402:Y402),"0")</f>
        <v>23.400000000000002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960</v>
      </c>
      <c r="Y416" s="778">
        <f t="shared" si="82"/>
        <v>960</v>
      </c>
      <c r="Z416" s="36">
        <f>IFERROR(IF(Y416=0,"",ROUNDUP(Y416/H416,0)*0.02175),"")</f>
        <v>1.3919999999999999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990.72</v>
      </c>
      <c r="BN416" s="64">
        <f t="shared" si="84"/>
        <v>990.72</v>
      </c>
      <c r="BO416" s="64">
        <f t="shared" si="85"/>
        <v>1.3333333333333333</v>
      </c>
      <c r="BP416" s="64">
        <f t="shared" si="86"/>
        <v>1.3333333333333333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104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104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2.2619999999999996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1560</v>
      </c>
      <c r="Y426" s="779">
        <f>IFERROR(SUM(Y414:Y424),"0")</f>
        <v>1560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620</v>
      </c>
      <c r="Y428" s="778">
        <f>IFERROR(IF(X428="",0,CEILING((X428/$H428),1)*$H428),"")</f>
        <v>630</v>
      </c>
      <c r="Z428" s="36">
        <f>IFERROR(IF(Y428=0,"",ROUNDUP(Y428/H428,0)*0.02175),"")</f>
        <v>0.91349999999999998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639.84</v>
      </c>
      <c r="BN428" s="64">
        <f>IFERROR(Y428*I428/H428,"0")</f>
        <v>650.16</v>
      </c>
      <c r="BO428" s="64">
        <f>IFERROR(1/J428*(X428/H428),"0")</f>
        <v>0.86111111111111116</v>
      </c>
      <c r="BP428" s="64">
        <f>IFERROR(1/J428*(Y428/H428),"0")</f>
        <v>0.875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41.333333333333336</v>
      </c>
      <c r="Y430" s="779">
        <f>IFERROR(Y428/H428,"0")+IFERROR(Y429/H429,"0")</f>
        <v>42</v>
      </c>
      <c r="Z430" s="779">
        <f>IFERROR(IF(Z428="",0,Z428),"0")+IFERROR(IF(Z429="",0,Z429),"0")</f>
        <v>0.91349999999999998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620</v>
      </c>
      <c r="Y431" s="779">
        <f>IFERROR(SUM(Y428:Y429),"0")</f>
        <v>630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92</v>
      </c>
      <c r="Y436" s="778">
        <f>IFERROR(IF(X436="",0,CEILING((X436/$H436),1)*$H436),"")</f>
        <v>93.6</v>
      </c>
      <c r="Z436" s="36">
        <f>IFERROR(IF(Y436=0,"",ROUNDUP(Y436/H436,0)*0.02175),"")</f>
        <v>0.26100000000000001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98.652307692307701</v>
      </c>
      <c r="BN436" s="64">
        <f>IFERROR(Y436*I436/H436,"0")</f>
        <v>100.36800000000001</v>
      </c>
      <c r="BO436" s="64">
        <f>IFERROR(1/J436*(X436/H436),"0")</f>
        <v>0.21062271062271062</v>
      </c>
      <c r="BP436" s="64">
        <f>IFERROR(1/J436*(Y436/H436),"0")</f>
        <v>0.21428571428571427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11.794871794871796</v>
      </c>
      <c r="Y438" s="779">
        <f>IFERROR(Y433/H433,"0")+IFERROR(Y434/H434,"0")+IFERROR(Y435/H435,"0")+IFERROR(Y436/H436,"0")+IFERROR(Y437/H437,"0")</f>
        <v>12</v>
      </c>
      <c r="Z438" s="779">
        <f>IFERROR(IF(Z433="",0,Z433),"0")+IFERROR(IF(Z434="",0,Z434),"0")+IFERROR(IF(Z435="",0,Z435),"0")+IFERROR(IF(Z436="",0,Z436),"0")+IFERROR(IF(Z437="",0,Z437),"0")</f>
        <v>0.26100000000000001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92</v>
      </c>
      <c r="Y439" s="779">
        <f>IFERROR(SUM(Y433:Y437),"0")</f>
        <v>93.6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71</v>
      </c>
      <c r="Y443" s="778">
        <f>IFERROR(IF(X443="",0,CEILING((X443/$H443),1)*$H443),"")</f>
        <v>78</v>
      </c>
      <c r="Z443" s="36">
        <f>IFERROR(IF(Y443=0,"",ROUNDUP(Y443/H443,0)*0.02175),"")</f>
        <v>0.21749999999999997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76.133846153846164</v>
      </c>
      <c r="BN443" s="64">
        <f>IFERROR(Y443*I443/H443,"0")</f>
        <v>83.640000000000015</v>
      </c>
      <c r="BO443" s="64">
        <f>IFERROR(1/J443*(X443/H443),"0")</f>
        <v>0.16254578754578752</v>
      </c>
      <c r="BP443" s="64">
        <f>IFERROR(1/J443*(Y443/H443),"0")</f>
        <v>0.17857142857142855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9.1025641025641022</v>
      </c>
      <c r="Y444" s="779">
        <f>IFERROR(Y441/H441,"0")+IFERROR(Y442/H442,"0")+IFERROR(Y443/H443,"0")</f>
        <v>10</v>
      </c>
      <c r="Z444" s="779">
        <f>IFERROR(IF(Z441="",0,Z441),"0")+IFERROR(IF(Z442="",0,Z442),"0")+IFERROR(IF(Z443="",0,Z443),"0")</f>
        <v>0.21749999999999997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71</v>
      </c>
      <c r="Y445" s="779">
        <f>IFERROR(SUM(Y441:Y443),"0")</f>
        <v>78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26</v>
      </c>
      <c r="Y464" s="778">
        <f t="shared" ref="Y464:Y470" si="93">IFERROR(IF(X464="",0,CEILING((X464/$H464),1)*$H464),"")</f>
        <v>31.2</v>
      </c>
      <c r="Z464" s="36">
        <f>IFERROR(IF(Y464=0,"",ROUNDUP(Y464/H464,0)*0.02175),"")</f>
        <v>8.6999999999999994E-2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27.880000000000003</v>
      </c>
      <c r="BN464" s="64">
        <f t="shared" ref="BN464:BN470" si="95">IFERROR(Y464*I464/H464,"0")</f>
        <v>33.456000000000003</v>
      </c>
      <c r="BO464" s="64">
        <f t="shared" ref="BO464:BO470" si="96">IFERROR(1/J464*(X464/H464),"0")</f>
        <v>5.9523809523809521E-2</v>
      </c>
      <c r="BP464" s="64">
        <f t="shared" ref="BP464:BP470" si="97">IFERROR(1/J464*(Y464/H464),"0")</f>
        <v>7.1428571428571425E-2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3.3333333333333335</v>
      </c>
      <c r="Y471" s="779">
        <f>IFERROR(Y464/H464,"0")+IFERROR(Y465/H465,"0")+IFERROR(Y466/H466,"0")+IFERROR(Y467/H467,"0")+IFERROR(Y468/H468,"0")+IFERROR(Y469/H469,"0")+IFERROR(Y470/H470,"0")</f>
        <v>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8.6999999999999994E-2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26</v>
      </c>
      <c r="Y472" s="779">
        <f>IFERROR(SUM(Y464:Y470),"0")</f>
        <v>31.2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20</v>
      </c>
      <c r="Y485" s="778">
        <f t="shared" ref="Y485:Y503" si="98">IFERROR(IF(X485="",0,CEILING((X485/$H485),1)*$H485),"")</f>
        <v>21</v>
      </c>
      <c r="Z485" s="36">
        <f>IFERROR(IF(Y485=0,"",ROUNDUP(Y485/H485,0)*0.00753),"")</f>
        <v>3.7650000000000003E-2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21.095238095238091</v>
      </c>
      <c r="BN485" s="64">
        <f t="shared" ref="BN485:BN503" si="100">IFERROR(Y485*I485/H485,"0")</f>
        <v>22.15</v>
      </c>
      <c r="BO485" s="64">
        <f t="shared" ref="BO485:BO503" si="101">IFERROR(1/J485*(X485/H485),"0")</f>
        <v>3.0525030525030524E-2</v>
      </c>
      <c r="BP485" s="64">
        <f t="shared" ref="BP485:BP503" si="102">IFERROR(1/J485*(Y485/H485),"0")</f>
        <v>3.2051282051282048E-2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29</v>
      </c>
      <c r="Y499" s="778">
        <f t="shared" si="98"/>
        <v>29.400000000000002</v>
      </c>
      <c r="Z499" s="36">
        <f t="shared" si="103"/>
        <v>7.0280000000000009E-2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30.795238095238094</v>
      </c>
      <c r="BN499" s="64">
        <f t="shared" si="100"/>
        <v>31.22</v>
      </c>
      <c r="BO499" s="64">
        <f t="shared" si="101"/>
        <v>5.9015059015059018E-2</v>
      </c>
      <c r="BP499" s="64">
        <f t="shared" si="102"/>
        <v>5.9829059829059839E-2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18.571428571428569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19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0.10793000000000001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49</v>
      </c>
      <c r="Y505" s="779">
        <f>IFERROR(SUM(Y485:Y503),"0")</f>
        <v>50.400000000000006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1</v>
      </c>
      <c r="Y512" s="778">
        <f>IFERROR(IF(X512="",0,CEILING((X512/$H512),1)*$H512),"")</f>
        <v>1.2</v>
      </c>
      <c r="Z512" s="36">
        <f>IFERROR(IF(Y512=0,"",ROUNDUP(Y512/H512,0)*0.00627),"")</f>
        <v>6.2700000000000004E-3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1.5</v>
      </c>
      <c r="BN512" s="64">
        <f>IFERROR(Y512*I512/H512,"0")</f>
        <v>1.8000000000000003</v>
      </c>
      <c r="BO512" s="64">
        <f>IFERROR(1/J512*(X512/H512),"0")</f>
        <v>4.1666666666666666E-3</v>
      </c>
      <c r="BP512" s="64">
        <f>IFERROR(1/J512*(Y512/H512),"0")</f>
        <v>5.0000000000000001E-3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0.83333333333333337</v>
      </c>
      <c r="Y514" s="779">
        <f>IFERROR(Y512/H512,"0")+IFERROR(Y513/H513,"0")</f>
        <v>1</v>
      </c>
      <c r="Z514" s="779">
        <f>IFERROR(IF(Z512="",0,Z512),"0")+IFERROR(IF(Z513="",0,Z513),"0")</f>
        <v>6.2700000000000004E-3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1</v>
      </c>
      <c r="Y515" s="779">
        <f>IFERROR(SUM(Y512:Y513),"0")</f>
        <v>1.2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10</v>
      </c>
      <c r="Y522" s="778">
        <f>IFERROR(IF(X522="",0,CEILING((X522/$H522),1)*$H522),"")</f>
        <v>12.600000000000001</v>
      </c>
      <c r="Z522" s="36">
        <f>IFERROR(IF(Y522=0,"",ROUNDUP(Y522/H522,0)*0.00753),"")</f>
        <v>2.2589999999999999E-2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10.547619047619046</v>
      </c>
      <c r="BN522" s="64">
        <f>IFERROR(Y522*I522/H522,"0")</f>
        <v>13.290000000000001</v>
      </c>
      <c r="BO522" s="64">
        <f>IFERROR(1/J522*(X522/H522),"0")</f>
        <v>1.5262515262515262E-2</v>
      </c>
      <c r="BP522" s="64">
        <f>IFERROR(1/J522*(Y522/H522),"0")</f>
        <v>1.9230769230769232E-2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2.3809523809523809</v>
      </c>
      <c r="Y527" s="779">
        <f>IFERROR(Y522/H522,"0")+IFERROR(Y523/H523,"0")+IFERROR(Y524/H524,"0")+IFERROR(Y525/H525,"0")+IFERROR(Y526/H526,"0")</f>
        <v>3</v>
      </c>
      <c r="Z527" s="779">
        <f>IFERROR(IF(Z522="",0,Z522),"0")+IFERROR(IF(Z523="",0,Z523),"0")+IFERROR(IF(Z524="",0,Z524),"0")+IFERROR(IF(Z525="",0,Z525),"0")+IFERROR(IF(Z526="",0,Z526),"0")</f>
        <v>2.2589999999999999E-2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10</v>
      </c>
      <c r="Y528" s="779">
        <f>IFERROR(SUM(Y522:Y526),"0")</f>
        <v>12.600000000000001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6</v>
      </c>
      <c r="Y539" s="778">
        <f>IFERROR(IF(X539="",0,CEILING((X539/$H539),1)*$H539),"")</f>
        <v>6</v>
      </c>
      <c r="Z539" s="36">
        <f>IFERROR(IF(Y539=0,"",ROUNDUP(Y539/H539,0)*0.00502),"")</f>
        <v>2.5100000000000001E-2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6.8600000000000012</v>
      </c>
      <c r="BN539" s="64">
        <f>IFERROR(Y539*I539/H539,"0")</f>
        <v>6.8600000000000012</v>
      </c>
      <c r="BO539" s="64">
        <f>IFERROR(1/J539*(X539/H539),"0")</f>
        <v>2.1367521367521368E-2</v>
      </c>
      <c r="BP539" s="64">
        <f>IFERROR(1/J539*(Y539/H539),"0")</f>
        <v>2.1367521367521368E-2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22</v>
      </c>
      <c r="Y541" s="778">
        <f>IFERROR(IF(X541="",0,CEILING((X541/$H541),1)*$H541),"")</f>
        <v>22.8</v>
      </c>
      <c r="Z541" s="36">
        <f>IFERROR(IF(Y541=0,"",ROUNDUP(Y541/H541,0)*0.00502),"")</f>
        <v>9.5380000000000006E-2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37.033333333333331</v>
      </c>
      <c r="BN541" s="64">
        <f>IFERROR(Y541*I541/H541,"0")</f>
        <v>38.380000000000003</v>
      </c>
      <c r="BO541" s="64">
        <f>IFERROR(1/J541*(X541/H541),"0")</f>
        <v>7.834757834757837E-2</v>
      </c>
      <c r="BP541" s="64">
        <f>IFERROR(1/J541*(Y541/H541),"0")</f>
        <v>8.11965811965812E-2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23.333333333333336</v>
      </c>
      <c r="Y543" s="779">
        <f>IFERROR(Y539/H539,"0")+IFERROR(Y540/H540,"0")+IFERROR(Y541/H541,"0")+IFERROR(Y542/H542,"0")</f>
        <v>24</v>
      </c>
      <c r="Z543" s="779">
        <f>IFERROR(IF(Z539="",0,Z539),"0")+IFERROR(IF(Z540="",0,Z540),"0")+IFERROR(IF(Z541="",0,Z541),"0")+IFERROR(IF(Z542="",0,Z542),"0")</f>
        <v>0.12048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28</v>
      </c>
      <c r="Y544" s="779">
        <f>IFERROR(SUM(Y539:Y542),"0")</f>
        <v>28.8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67</v>
      </c>
      <c r="Y553" s="778">
        <f t="shared" ref="Y553:Y563" si="104">IFERROR(IF(X553="",0,CEILING((X553/$H553),1)*$H553),"")</f>
        <v>68.64</v>
      </c>
      <c r="Z553" s="36">
        <f t="shared" ref="Z553:Z558" si="105">IFERROR(IF(Y553=0,"",ROUNDUP(Y553/H553,0)*0.01196),"")</f>
        <v>0.15548000000000001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71.568181818181813</v>
      </c>
      <c r="BN553" s="64">
        <f t="shared" ref="BN553:BN563" si="107">IFERROR(Y553*I553/H553,"0")</f>
        <v>73.319999999999993</v>
      </c>
      <c r="BO553" s="64">
        <f t="shared" ref="BO553:BO563" si="108">IFERROR(1/J553*(X553/H553),"0")</f>
        <v>0.12201340326340326</v>
      </c>
      <c r="BP553" s="64">
        <f t="shared" ref="BP553:BP563" si="109">IFERROR(1/J553*(Y553/H553),"0")</f>
        <v>0.125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12.689393939393939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0.15548000000000001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67</v>
      </c>
      <c r="Y565" s="779">
        <f>IFERROR(SUM(Y553:Y563),"0")</f>
        <v>68.64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137</v>
      </c>
      <c r="Y573" s="778">
        <f t="shared" ref="Y573:Y581" si="110">IFERROR(IF(X573="",0,CEILING((X573/$H573),1)*$H573),"")</f>
        <v>137.28</v>
      </c>
      <c r="Z573" s="36">
        <f>IFERROR(IF(Y573=0,"",ROUNDUP(Y573/H573,0)*0.01196),"")</f>
        <v>0.31096000000000001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146.34090909090907</v>
      </c>
      <c r="BN573" s="64">
        <f t="shared" ref="BN573:BN581" si="112">IFERROR(Y573*I573/H573,"0")</f>
        <v>146.63999999999999</v>
      </c>
      <c r="BO573" s="64">
        <f t="shared" ref="BO573:BO581" si="113">IFERROR(1/J573*(X573/H573),"0")</f>
        <v>0.24949009324009325</v>
      </c>
      <c r="BP573" s="64">
        <f t="shared" ref="BP573:BP581" si="114">IFERROR(1/J573*(Y573/H573),"0")</f>
        <v>0.25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86</v>
      </c>
      <c r="Y574" s="778">
        <f t="shared" si="110"/>
        <v>89.76</v>
      </c>
      <c r="Z574" s="36">
        <f>IFERROR(IF(Y574=0,"",ROUNDUP(Y574/H574,0)*0.01196),"")</f>
        <v>0.20332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91.863636363636346</v>
      </c>
      <c r="BN574" s="64">
        <f t="shared" si="112"/>
        <v>95.88</v>
      </c>
      <c r="BO574" s="64">
        <f t="shared" si="113"/>
        <v>0.15661421911421911</v>
      </c>
      <c r="BP574" s="64">
        <f t="shared" si="114"/>
        <v>0.16346153846153846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86</v>
      </c>
      <c r="Y575" s="778">
        <f t="shared" si="110"/>
        <v>89.76</v>
      </c>
      <c r="Z575" s="36">
        <f>IFERROR(IF(Y575=0,"",ROUNDUP(Y575/H575,0)*0.01196),"")</f>
        <v>0.20332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91.863636363636346</v>
      </c>
      <c r="BN575" s="64">
        <f t="shared" si="112"/>
        <v>95.88</v>
      </c>
      <c r="BO575" s="64">
        <f t="shared" si="113"/>
        <v>0.15661421911421911</v>
      </c>
      <c r="BP575" s="64">
        <f t="shared" si="114"/>
        <v>0.16346153846153846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58.522727272727266</v>
      </c>
      <c r="Y582" s="779">
        <f>IFERROR(Y573/H573,"0")+IFERROR(Y574/H574,"0")+IFERROR(Y575/H575,"0")+IFERROR(Y576/H576,"0")+IFERROR(Y577/H577,"0")+IFERROR(Y578/H578,"0")+IFERROR(Y579/H579,"0")+IFERROR(Y580/H580,"0")+IFERROR(Y581/H581,"0")</f>
        <v>60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0.71760000000000002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309</v>
      </c>
      <c r="Y583" s="779">
        <f>IFERROR(SUM(Y573:Y581),"0")</f>
        <v>316.8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486</v>
      </c>
      <c r="Y625" s="778">
        <f t="shared" ref="Y625:Y632" si="125">IFERROR(IF(X625="",0,CEILING((X625/$H625),1)*$H625),"")</f>
        <v>491.4</v>
      </c>
      <c r="Z625" s="36">
        <f>IFERROR(IF(Y625=0,"",ROUNDUP(Y625/H625,0)*0.02175),"")</f>
        <v>1.37025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521.14153846153852</v>
      </c>
      <c r="BN625" s="64">
        <f t="shared" ref="BN625:BN632" si="127">IFERROR(Y625*I625/H625,"0")</f>
        <v>526.93200000000002</v>
      </c>
      <c r="BO625" s="64">
        <f t="shared" ref="BO625:BO632" si="128">IFERROR(1/J625*(X625/H625),"0")</f>
        <v>1.1126373626373625</v>
      </c>
      <c r="BP625" s="64">
        <f t="shared" ref="BP625:BP632" si="129">IFERROR(1/J625*(Y625/H625),"0")</f>
        <v>1.125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62.307692307692307</v>
      </c>
      <c r="Y633" s="779">
        <f>IFERROR(Y625/H625,"0")+IFERROR(Y626/H626,"0")+IFERROR(Y627/H627,"0")+IFERROR(Y628/H628,"0")+IFERROR(Y629/H629,"0")+IFERROR(Y630/H630,"0")+IFERROR(Y631/H631,"0")+IFERROR(Y632/H632,"0")</f>
        <v>63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1.37025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486</v>
      </c>
      <c r="Y634" s="779">
        <f>IFERROR(SUM(Y625:Y632),"0")</f>
        <v>491.4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4810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4912.369999999999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5102.0849076577015</v>
      </c>
      <c r="Y661" s="779">
        <f>IFERROR(SUM(BN22:BN657),"0")</f>
        <v>5212.0360000000001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9</v>
      </c>
      <c r="Y662" s="38">
        <f>ROUNDUP(SUM(BP22:BP657),0)</f>
        <v>10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5327.0849076577015</v>
      </c>
      <c r="Y663" s="779">
        <f>GrossWeightTotalR+PalletQtyTotalR*25</f>
        <v>5462.0360000000001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809.16854169795363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829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10.446130000000002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42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248.4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33.6</v>
      </c>
      <c r="I670" s="46">
        <f>IFERROR(Y192*1,"0")+IFERROR(Y196*1,"0")+IFERROR(Y197*1,"0")+IFERROR(Y198*1,"0")+IFERROR(Y199*1,"0")+IFERROR(Y200*1,"0")+IFERROR(Y201*1,"0")+IFERROR(Y202*1,"0")+IFERROR(Y203*1,"0")</f>
        <v>15.84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927.00000000000011</v>
      </c>
      <c r="K670" s="46">
        <f>IFERROR(Y252*1,"0")+IFERROR(Y253*1,"0")+IFERROR(Y254*1,"0")+IFERROR(Y255*1,"0")+IFERROR(Y256*1,"0")+IFERROR(Y257*1,"0")+IFERROR(Y258*1,"0")+IFERROR(Y259*1,"0")</f>
        <v>8</v>
      </c>
      <c r="L670" s="46">
        <f>IFERROR(Y264*1,"0")+IFERROR(Y265*1,"0")+IFERROR(Y266*1,"0")+IFERROR(Y267*1,"0")+IFERROR(Y268*1,"0")+IFERROR(Y269*1,"0")+IFERROR(Y270*1,"0")+IFERROR(Y271*1,"0")+IFERROR(Y272*1,"0")+IFERROR(Y276*1,"0")</f>
        <v>15.84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160.80000000000001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74.849999999999994</v>
      </c>
      <c r="V670" s="46">
        <f>IFERROR(Y402*1,"0")+IFERROR(Y406*1,"0")+IFERROR(Y407*1,"0")+IFERROR(Y408*1,"0")</f>
        <v>23.400000000000002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2361.6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31.2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51.600000000000009</v>
      </c>
      <c r="Z670" s="46">
        <f>IFERROR(Y518*1,"0")+IFERROR(Y522*1,"0")+IFERROR(Y523*1,"0")+IFERROR(Y524*1,"0")+IFERROR(Y525*1,"0")+IFERROR(Y526*1,"0")+IFERROR(Y530*1,"0")+IFERROR(Y534*1,"0")</f>
        <v>12.600000000000001</v>
      </c>
      <c r="AA670" s="46">
        <f>IFERROR(Y539*1,"0")+IFERROR(Y540*1,"0")+IFERROR(Y541*1,"0")+IFERROR(Y542*1,"0")</f>
        <v>28.8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385.44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491.4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560,00"/>
        <filter val="1,00"/>
        <filter val="1,19"/>
        <filter val="1,48"/>
        <filter val="1,50"/>
        <filter val="10,00"/>
        <filter val="104,00"/>
        <filter val="11,79"/>
        <filter val="12,00"/>
        <filter val="12,22"/>
        <filter val="12,69"/>
        <filter val="123,00"/>
        <filter val="13,00"/>
        <filter val="13,33"/>
        <filter val="137,00"/>
        <filter val="14,00"/>
        <filter val="140,00"/>
        <filter val="15,00"/>
        <filter val="156,00"/>
        <filter val="16,00"/>
        <filter val="160,00"/>
        <filter val="174,00"/>
        <filter val="18,57"/>
        <filter val="19,00"/>
        <filter val="195,71"/>
        <filter val="2,38"/>
        <filter val="20,00"/>
        <filter val="22,00"/>
        <filter val="221,00"/>
        <filter val="23,33"/>
        <filter val="24,00"/>
        <filter val="26,00"/>
        <filter val="26,31"/>
        <filter val="28,00"/>
        <filter val="29,00"/>
        <filter val="296,00"/>
        <filter val="3,10"/>
        <filter val="3,33"/>
        <filter val="309,00"/>
        <filter val="4 810,00"/>
        <filter val="41,33"/>
        <filter val="478,00"/>
        <filter val="48,00"/>
        <filter val="486,00"/>
        <filter val="49,00"/>
        <filter val="5 102,08"/>
        <filter val="5 327,08"/>
        <filter val="5,00"/>
        <filter val="5,90"/>
        <filter val="54,81"/>
        <filter val="58,33"/>
        <filter val="58,52"/>
        <filter val="6,00"/>
        <filter val="6,27"/>
        <filter val="600,00"/>
        <filter val="62,31"/>
        <filter val="620,00"/>
        <filter val="65,00"/>
        <filter val="66,67"/>
        <filter val="67,00"/>
        <filter val="69,00"/>
        <filter val="7,07"/>
        <filter val="71,00"/>
        <filter val="75,00"/>
        <filter val="79,00"/>
        <filter val="809,17"/>
        <filter val="86,00"/>
        <filter val="9"/>
        <filter val="9,10"/>
        <filter val="90,00"/>
        <filter val="91,00"/>
        <filter val="92,00"/>
        <filter val="960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