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"/>
    </mc:Choice>
  </mc:AlternateContent>
  <xr:revisionPtr revIDLastSave="0" documentId="13_ncr:1_{1383190F-439F-443E-BC6D-5D83FC1D59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" i="1" l="1"/>
  <c r="AB79" i="1"/>
  <c r="AB80" i="1"/>
  <c r="AB81" i="1"/>
  <c r="AB26" i="1" l="1"/>
  <c r="AB40" i="1"/>
  <c r="AB43" i="1"/>
  <c r="AB59" i="1"/>
  <c r="AB61" i="1"/>
  <c r="AB71" i="1"/>
  <c r="AB72" i="1"/>
  <c r="AB74" i="1"/>
  <c r="AB75" i="1"/>
  <c r="AB76" i="1"/>
  <c r="L7" i="1"/>
  <c r="O7" i="1" s="1"/>
  <c r="P7" i="1" s="1"/>
  <c r="AB7" i="1" s="1"/>
  <c r="L8" i="1"/>
  <c r="O8" i="1" s="1"/>
  <c r="P8" i="1" s="1"/>
  <c r="AB8" i="1" s="1"/>
  <c r="L9" i="1"/>
  <c r="O9" i="1" s="1"/>
  <c r="AB9" i="1" s="1"/>
  <c r="L10" i="1"/>
  <c r="O10" i="1" s="1"/>
  <c r="AB10" i="1" s="1"/>
  <c r="L11" i="1"/>
  <c r="O11" i="1" s="1"/>
  <c r="P11" i="1" s="1"/>
  <c r="AB11" i="1" s="1"/>
  <c r="L12" i="1"/>
  <c r="O12" i="1" s="1"/>
  <c r="AB12" i="1" s="1"/>
  <c r="L13" i="1"/>
  <c r="O13" i="1" s="1"/>
  <c r="L14" i="1"/>
  <c r="O14" i="1" s="1"/>
  <c r="AB14" i="1" s="1"/>
  <c r="L15" i="1"/>
  <c r="O15" i="1" s="1"/>
  <c r="AB15" i="1" s="1"/>
  <c r="L16" i="1"/>
  <c r="O16" i="1" s="1"/>
  <c r="AB16" i="1" s="1"/>
  <c r="L17" i="1"/>
  <c r="O17" i="1" s="1"/>
  <c r="AB17" i="1" s="1"/>
  <c r="L18" i="1"/>
  <c r="O18" i="1" s="1"/>
  <c r="AB18" i="1" s="1"/>
  <c r="L19" i="1"/>
  <c r="O19" i="1" s="1"/>
  <c r="AB19" i="1" s="1"/>
  <c r="L20" i="1"/>
  <c r="O20" i="1" s="1"/>
  <c r="AB20" i="1" s="1"/>
  <c r="L21" i="1"/>
  <c r="O21" i="1" s="1"/>
  <c r="AB21" i="1" s="1"/>
  <c r="L22" i="1"/>
  <c r="O22" i="1" s="1"/>
  <c r="AB22" i="1" s="1"/>
  <c r="L23" i="1"/>
  <c r="O23" i="1" s="1"/>
  <c r="AB23" i="1" s="1"/>
  <c r="L24" i="1"/>
  <c r="O24" i="1" s="1"/>
  <c r="AB24" i="1" s="1"/>
  <c r="L25" i="1"/>
  <c r="O25" i="1" s="1"/>
  <c r="AB25" i="1" s="1"/>
  <c r="L26" i="1"/>
  <c r="O26" i="1" s="1"/>
  <c r="L27" i="1"/>
  <c r="O27" i="1" s="1"/>
  <c r="P27" i="1" s="1"/>
  <c r="AB27" i="1" s="1"/>
  <c r="L28" i="1"/>
  <c r="O28" i="1" s="1"/>
  <c r="L29" i="1"/>
  <c r="O29" i="1" s="1"/>
  <c r="AB29" i="1" s="1"/>
  <c r="L30" i="1"/>
  <c r="O30" i="1" s="1"/>
  <c r="L31" i="1"/>
  <c r="O31" i="1" s="1"/>
  <c r="L32" i="1"/>
  <c r="O32" i="1" s="1"/>
  <c r="AB32" i="1" s="1"/>
  <c r="L33" i="1"/>
  <c r="O33" i="1" s="1"/>
  <c r="P33" i="1" s="1"/>
  <c r="AB33" i="1" s="1"/>
  <c r="L34" i="1"/>
  <c r="O34" i="1" s="1"/>
  <c r="L35" i="1"/>
  <c r="O35" i="1" s="1"/>
  <c r="P35" i="1" s="1"/>
  <c r="AB35" i="1" s="1"/>
  <c r="L36" i="1"/>
  <c r="O36" i="1" s="1"/>
  <c r="L37" i="1"/>
  <c r="O37" i="1" s="1"/>
  <c r="P37" i="1" s="1"/>
  <c r="AB37" i="1" s="1"/>
  <c r="L38" i="1"/>
  <c r="O38" i="1" s="1"/>
  <c r="P38" i="1" s="1"/>
  <c r="AB38" i="1" s="1"/>
  <c r="L39" i="1"/>
  <c r="O39" i="1" s="1"/>
  <c r="P39" i="1" s="1"/>
  <c r="AB39" i="1" s="1"/>
  <c r="L40" i="1"/>
  <c r="O40" i="1" s="1"/>
  <c r="L41" i="1"/>
  <c r="O41" i="1" s="1"/>
  <c r="AB41" i="1" s="1"/>
  <c r="L42" i="1"/>
  <c r="O42" i="1" s="1"/>
  <c r="AB42" i="1" s="1"/>
  <c r="L43" i="1"/>
  <c r="O43" i="1" s="1"/>
  <c r="L44" i="1"/>
  <c r="O44" i="1" s="1"/>
  <c r="P44" i="1" s="1"/>
  <c r="AB44" i="1" s="1"/>
  <c r="L45" i="1"/>
  <c r="O45" i="1" s="1"/>
  <c r="AB45" i="1" s="1"/>
  <c r="L46" i="1"/>
  <c r="O46" i="1" s="1"/>
  <c r="P46" i="1" s="1"/>
  <c r="AB46" i="1" s="1"/>
  <c r="L47" i="1"/>
  <c r="O47" i="1" s="1"/>
  <c r="AB47" i="1" s="1"/>
  <c r="L48" i="1"/>
  <c r="O48" i="1" s="1"/>
  <c r="P48" i="1" s="1"/>
  <c r="AB48" i="1" s="1"/>
  <c r="L49" i="1"/>
  <c r="O49" i="1" s="1"/>
  <c r="P49" i="1" s="1"/>
  <c r="AB49" i="1" s="1"/>
  <c r="L50" i="1"/>
  <c r="O50" i="1" s="1"/>
  <c r="P50" i="1" s="1"/>
  <c r="AB50" i="1" s="1"/>
  <c r="L51" i="1"/>
  <c r="O51" i="1" s="1"/>
  <c r="AB51" i="1" s="1"/>
  <c r="L52" i="1"/>
  <c r="O52" i="1" s="1"/>
  <c r="AB52" i="1" s="1"/>
  <c r="L53" i="1"/>
  <c r="O53" i="1" s="1"/>
  <c r="P53" i="1" s="1"/>
  <c r="AB53" i="1" s="1"/>
  <c r="L54" i="1"/>
  <c r="O54" i="1" s="1"/>
  <c r="AB54" i="1" s="1"/>
  <c r="L55" i="1"/>
  <c r="O55" i="1" s="1"/>
  <c r="AB55" i="1" s="1"/>
  <c r="L56" i="1"/>
  <c r="O56" i="1" s="1"/>
  <c r="AB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L60" i="1"/>
  <c r="O60" i="1" s="1"/>
  <c r="P60" i="1" s="1"/>
  <c r="AB60" i="1" s="1"/>
  <c r="L61" i="1"/>
  <c r="O61" i="1" s="1"/>
  <c r="L62" i="1"/>
  <c r="O62" i="1" s="1"/>
  <c r="L63" i="1"/>
  <c r="O63" i="1" s="1"/>
  <c r="AB63" i="1" s="1"/>
  <c r="L64" i="1"/>
  <c r="O64" i="1" s="1"/>
  <c r="P64" i="1" s="1"/>
  <c r="AB64" i="1" s="1"/>
  <c r="L65" i="1"/>
  <c r="O65" i="1" s="1"/>
  <c r="P65" i="1" s="1"/>
  <c r="AB65" i="1" s="1"/>
  <c r="L66" i="1"/>
  <c r="O66" i="1" s="1"/>
  <c r="P66" i="1" s="1"/>
  <c r="AB66" i="1" s="1"/>
  <c r="L67" i="1"/>
  <c r="O67" i="1" s="1"/>
  <c r="P67" i="1" s="1"/>
  <c r="AB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P70" i="1" s="1"/>
  <c r="AB70" i="1" s="1"/>
  <c r="L71" i="1"/>
  <c r="O71" i="1" s="1"/>
  <c r="L72" i="1"/>
  <c r="O72" i="1" s="1"/>
  <c r="L73" i="1"/>
  <c r="O73" i="1" s="1"/>
  <c r="AB73" i="1" s="1"/>
  <c r="L74" i="1"/>
  <c r="O74" i="1" s="1"/>
  <c r="L75" i="1"/>
  <c r="O75" i="1" s="1"/>
  <c r="L76" i="1"/>
  <c r="O76" i="1" s="1"/>
  <c r="L77" i="1"/>
  <c r="O77" i="1" s="1"/>
  <c r="AB77" i="1" s="1"/>
  <c r="L6" i="1"/>
  <c r="O6" i="1" s="1"/>
  <c r="P6" i="1" s="1"/>
  <c r="AB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62" i="1" l="1"/>
  <c r="AB36" i="1"/>
  <c r="AB34" i="1"/>
  <c r="AB30" i="1"/>
  <c r="AB28" i="1"/>
  <c r="AB31" i="1"/>
  <c r="T6" i="1"/>
  <c r="S6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T36" i="1"/>
  <c r="T34" i="1"/>
  <c r="S32" i="1"/>
  <c r="T32" i="1"/>
  <c r="S30" i="1"/>
  <c r="T30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O5" i="1"/>
  <c r="L5" i="1"/>
  <c r="K5" i="1"/>
  <c r="S31" i="1" l="1"/>
  <c r="S36" i="1"/>
  <c r="P5" i="1"/>
  <c r="S28" i="1"/>
  <c r="S34" i="1"/>
  <c r="S62" i="1"/>
  <c r="AB13" i="1"/>
  <c r="AB5" i="1" s="1"/>
</calcChain>
</file>

<file path=xl/sharedStrings.xml><?xml version="1.0" encoding="utf-8"?>
<sst xmlns="http://schemas.openxmlformats.org/spreadsheetml/2006/main" count="199" uniqueCount="117">
  <si>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</si>
  <si>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</si>
  <si>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</si>
  <si>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</si>
  <si>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</si>
  <si>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</si>
  <si>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</si>
  <si>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</si>
  <si>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</si>
  <si>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</si>
  <si>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</si>
  <si>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</si>
  <si>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</si>
  <si>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</si>
  <si>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</si>
  <si>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</si>
  <si>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</si>
  <si>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</si>
  <si>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</si>
  <si>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</si>
  <si>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</si>
  <si>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</si>
  <si>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</si>
  <si>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</si>
  <si>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</si>
  <si>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</si>
  <si>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</si>
  <si>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</si>
  <si>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</si>
  <si>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</si>
  <si>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</si>
  <si>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</si>
  <si>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</si>
  <si>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</si>
  <si>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</si>
  <si>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</si>
  <si>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</si>
  <si>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</si>
  <si>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</si>
  <si>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</si>
  <si>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</si>
  <si>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</si>
  <si>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</si>
  <si>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</si>
  <si>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</si>
  <si>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</si>
  <si>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</si>
  <si>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</si>
  <si>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</si>
  <si>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</si>
  <si>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</si>
  <si>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</si>
  <si>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</si>
  <si>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</si>
  <si>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</si>
  <si>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</si>
  <si>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</si>
  <si>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</si>
  <si>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</si>
  <si>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</si>
  <si>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</si>
  <si>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</si>
  <si>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</si>
  <si>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</si>
  <si>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</si>
  <si>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</si>
  <si>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</si>
  <si>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</si>
  <si>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</si>
  <si>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</si>
  <si>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</si>
  <si>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</si>
  <si>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</si>
  <si>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</si>
  <si>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</si>
  <si>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</si>
  <si>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</si>
  <si>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</si>
  <si>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</si>
  <si>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</si>
  <si>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</si>
  <si>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</si>
  <si>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</si>
  <si>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</si>
  <si>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</si>
  <si>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</si>
  <si>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</si>
  <si>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</si>
  <si>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</si>
  <si>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</si>
  <si>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</si>
  <si>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</si>
  <si>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</si>
  <si>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</si>
  <si>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</si>
  <si>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</si>
  <si>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</si>
  <si>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</si>
  <si>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</si>
  <si>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</si>
  <si>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</si>
  <si>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</si>
  <si>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</si>
  <si>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</si>
  <si>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</si>
  <si>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</si>
  <si>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</si>
  <si>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согласовал Химич</t>
  </si>
  <si>
    <t>нужно увеличить продажи</t>
  </si>
  <si>
    <t>то же что и 460 / нужно увеличить продажи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</si>
  <si>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</si>
  <si>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</si>
  <si>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</si>
  <si>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</si>
  <si>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новинка / Можаев подтвердил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</si>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</sst>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.28515625" customWidth="1"/>
    <col min="10" max="17" width="6.42578125" customWidth="1"/>
    <col min="18" max="18" width="17.28515625" customWidth="1"/>
    <col min="19" max="20" width="5.140625" customWidth="1"/>
    <col min="21" max="26" width="6.42578125" customWidth="1"/>
    <col min="27" max="27" width="25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115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61862.298000000003</v>
      </c>
      <c r="F5" s="4">
        <f>SUM(F6:F496)</f>
        <v>29311.768</v>
      </c>
      <c r="G5" s="6"/>
      <c r="H5" s="1"/>
      <c r="I5" s="1"/>
      <c r="J5" s="4">
        <f t="shared" ref="J5:Q5" si="0">SUM(J6:J496)</f>
        <v>61273.945999999989</v>
      </c>
      <c r="K5" s="4">
        <f t="shared" si="0"/>
        <v>588.35200000000088</v>
      </c>
      <c r="L5" s="4">
        <f t="shared" si="0"/>
        <v>25499.531999999999</v>
      </c>
      <c r="M5" s="4">
        <f t="shared" si="0"/>
        <v>36362.765999999989</v>
      </c>
      <c r="N5" s="4">
        <f t="shared" si="0"/>
        <v>12042.587400000004</v>
      </c>
      <c r="O5" s="4">
        <f t="shared" si="0"/>
        <v>5099.9064000000008</v>
      </c>
      <c r="P5" s="4">
        <f t="shared" si="0"/>
        <v>15086.787199999999</v>
      </c>
      <c r="Q5" s="4">
        <f t="shared" si="0"/>
        <v>0</v>
      </c>
      <c r="R5" s="1"/>
      <c r="S5" s="1"/>
      <c r="T5" s="1"/>
      <c r="U5" s="4">
        <f t="shared" ref="U5:Z5" si="1">SUM(U6:U496)</f>
        <v>4835.7771999999995</v>
      </c>
      <c r="V5" s="4">
        <f t="shared" si="1"/>
        <v>4602.1824000000015</v>
      </c>
      <c r="W5" s="4">
        <f t="shared" si="1"/>
        <v>4984.4918000000007</v>
      </c>
      <c r="X5" s="4">
        <f t="shared" si="1"/>
        <v>5113.0852000000014</v>
      </c>
      <c r="Y5" s="4">
        <f t="shared" si="1"/>
        <v>4681.1281999999974</v>
      </c>
      <c r="Z5" s="4">
        <f t="shared" si="1"/>
        <v>4486.5538000000006</v>
      </c>
      <c r="AA5" s="1"/>
      <c r="AB5" s="4">
        <f>SUM(AB6:AB496)</f>
        <v>12003.987800000001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9" t="s">
        <v>30</v>
      </c>
      <c r="B6" s="1" t="s">
        <v>31</v>
      </c>
      <c r="C6" s="1">
        <v>192.346</v>
      </c>
      <c r="D6" s="1"/>
      <c r="E6" s="1">
        <v>88.043000000000006</v>
      </c>
      <c r="F6" s="1">
        <v>92.786000000000001</v>
      </c>
      <c r="G6" s="6">
        <v>1</v>
      </c>
      <c r="H6" s="1">
        <v>50</v>
      </c>
      <c r="I6" s="1"/>
      <c r="J6" s="1">
        <v>76.25</v>
      </c>
      <c r="K6" s="1">
        <f t="shared" ref="K6:K37" si="2">E6-J6</f>
        <v>11.793000000000006</v>
      </c>
      <c r="L6" s="1">
        <f>E6-M6</f>
        <v>88.043000000000006</v>
      </c>
      <c r="M6" s="1"/>
      <c r="N6" s="1">
        <v>24.75640000000001</v>
      </c>
      <c r="O6" s="1">
        <f>L6/5</f>
        <v>17.608600000000003</v>
      </c>
      <c r="P6" s="5">
        <f>11*O6-N6-F6</f>
        <v>76.152200000000022</v>
      </c>
      <c r="Q6" s="5"/>
      <c r="R6" s="1"/>
      <c r="S6" s="1">
        <f>(F6+N6+P6)/O6</f>
        <v>11</v>
      </c>
      <c r="T6" s="1">
        <f>(F6+N6)/O6</f>
        <v>6.6752836682075802</v>
      </c>
      <c r="U6" s="1">
        <v>15.2834</v>
      </c>
      <c r="V6" s="1">
        <v>10.9772</v>
      </c>
      <c r="W6" s="1">
        <v>7.7866</v>
      </c>
      <c r="X6" s="1">
        <v>10.193</v>
      </c>
      <c r="Y6" s="1">
        <v>7.8019999999999996</v>
      </c>
      <c r="Z6" s="1">
        <v>11.504200000000001</v>
      </c>
      <c r="AA6" s="1"/>
      <c r="AB6" s="1">
        <f t="shared" ref="AB6:AB37" si="3">P6*G6</f>
        <v>76.152200000000022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9" t="s">
        <v>32</v>
      </c>
      <c r="B7" s="1" t="s">
        <v>31</v>
      </c>
      <c r="C7" s="1">
        <v>613.21600000000001</v>
      </c>
      <c r="D7" s="1">
        <v>380.92599999999999</v>
      </c>
      <c r="E7" s="1">
        <v>442.24400000000003</v>
      </c>
      <c r="F7" s="1">
        <v>504.76100000000002</v>
      </c>
      <c r="G7" s="6">
        <v>1</v>
      </c>
      <c r="H7" s="1">
        <v>45</v>
      </c>
      <c r="I7" s="1"/>
      <c r="J7" s="1">
        <v>395.97300000000001</v>
      </c>
      <c r="K7" s="1">
        <f t="shared" si="2"/>
        <v>46.271000000000015</v>
      </c>
      <c r="L7" s="1">
        <f t="shared" ref="L7:L69" si="4">E7-M7</f>
        <v>339.77100000000002</v>
      </c>
      <c r="M7" s="1">
        <v>102.473</v>
      </c>
      <c r="N7" s="1">
        <v>195.1858000000002</v>
      </c>
      <c r="O7" s="1">
        <f t="shared" ref="O7:O70" si="5">L7/5</f>
        <v>67.9542</v>
      </c>
      <c r="P7" s="5">
        <f t="shared" ref="P7:P11" si="6">11*O7-N7-F7</f>
        <v>47.549399999999821</v>
      </c>
      <c r="Q7" s="5"/>
      <c r="R7" s="1"/>
      <c r="S7" s="1">
        <f t="shared" ref="S7:S70" si="7">(F7+N7+P7)/O7</f>
        <v>11</v>
      </c>
      <c r="T7" s="1">
        <f t="shared" ref="T7:T70" si="8">(F7+N7)/O7</f>
        <v>10.300272830818406</v>
      </c>
      <c r="U7" s="1">
        <v>76.196400000000011</v>
      </c>
      <c r="V7" s="1">
        <v>70.3934</v>
      </c>
      <c r="W7" s="1">
        <v>84.117199999999997</v>
      </c>
      <c r="X7" s="1">
        <v>82.774000000000001</v>
      </c>
      <c r="Y7" s="1">
        <v>79.523400000000009</v>
      </c>
      <c r="Z7" s="1">
        <v>90.556000000000012</v>
      </c>
      <c r="AA7" s="1"/>
      <c r="AB7" s="1">
        <f t="shared" si="3"/>
        <v>47.549399999999821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9" t="s">
        <v>33</v>
      </c>
      <c r="B8" s="1" t="s">
        <v>31</v>
      </c>
      <c r="C8" s="1">
        <v>663.10599999999999</v>
      </c>
      <c r="D8" s="1">
        <v>747.09299999999996</v>
      </c>
      <c r="E8" s="1">
        <v>733.44899999999996</v>
      </c>
      <c r="F8" s="1">
        <v>610.74699999999996</v>
      </c>
      <c r="G8" s="6">
        <v>1</v>
      </c>
      <c r="H8" s="1">
        <v>45</v>
      </c>
      <c r="I8" s="1"/>
      <c r="J8" s="1">
        <v>664.10900000000004</v>
      </c>
      <c r="K8" s="1">
        <f t="shared" si="2"/>
        <v>69.339999999999918</v>
      </c>
      <c r="L8" s="1">
        <f t="shared" si="4"/>
        <v>528.14</v>
      </c>
      <c r="M8" s="1">
        <v>205.309</v>
      </c>
      <c r="N8" s="1">
        <v>139.35879999999989</v>
      </c>
      <c r="O8" s="1">
        <f t="shared" si="5"/>
        <v>105.628</v>
      </c>
      <c r="P8" s="5">
        <f t="shared" si="6"/>
        <v>411.80220000000008</v>
      </c>
      <c r="Q8" s="5"/>
      <c r="R8" s="1"/>
      <c r="S8" s="1">
        <f t="shared" si="7"/>
        <v>10.999999999999998</v>
      </c>
      <c r="T8" s="1">
        <f t="shared" si="8"/>
        <v>7.1013916764494249</v>
      </c>
      <c r="U8" s="1">
        <v>97.755399999999995</v>
      </c>
      <c r="V8" s="1">
        <v>102.75660000000001</v>
      </c>
      <c r="W8" s="1">
        <v>102.2636</v>
      </c>
      <c r="X8" s="1">
        <v>100.94240000000001</v>
      </c>
      <c r="Y8" s="1">
        <v>106.1716</v>
      </c>
      <c r="Z8" s="1">
        <v>109.0784</v>
      </c>
      <c r="AA8" s="1"/>
      <c r="AB8" s="1">
        <f t="shared" si="3"/>
        <v>411.80220000000008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9" t="s">
        <v>34</v>
      </c>
      <c r="B9" s="1" t="s">
        <v>31</v>
      </c>
      <c r="C9" s="1">
        <v>135.51</v>
      </c>
      <c r="D9" s="1">
        <v>239.577</v>
      </c>
      <c r="E9" s="1">
        <v>125.04900000000001</v>
      </c>
      <c r="F9" s="1">
        <v>213.61099999999999</v>
      </c>
      <c r="G9" s="6">
        <v>1</v>
      </c>
      <c r="H9" s="1">
        <v>40</v>
      </c>
      <c r="I9" s="1"/>
      <c r="J9" s="1">
        <v>128.80000000000001</v>
      </c>
      <c r="K9" s="1">
        <f t="shared" si="2"/>
        <v>-3.7510000000000048</v>
      </c>
      <c r="L9" s="1">
        <f t="shared" si="4"/>
        <v>125.04900000000001</v>
      </c>
      <c r="M9" s="1"/>
      <c r="N9" s="1">
        <v>147.63460000000001</v>
      </c>
      <c r="O9" s="1">
        <f t="shared" si="5"/>
        <v>25.009800000000002</v>
      </c>
      <c r="P9" s="5"/>
      <c r="Q9" s="5"/>
      <c r="R9" s="1"/>
      <c r="S9" s="1">
        <f t="shared" si="7"/>
        <v>14.444161888539689</v>
      </c>
      <c r="T9" s="1">
        <f t="shared" si="8"/>
        <v>14.444161888539689</v>
      </c>
      <c r="U9" s="1">
        <v>34.173200000000001</v>
      </c>
      <c r="V9" s="1">
        <v>29.835599999999999</v>
      </c>
      <c r="W9" s="1">
        <v>23.5</v>
      </c>
      <c r="X9" s="1">
        <v>20.346599999999999</v>
      </c>
      <c r="Y9" s="1">
        <v>30.183800000000002</v>
      </c>
      <c r="Z9" s="1">
        <v>38.966000000000001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9" t="s">
        <v>35</v>
      </c>
      <c r="B10" s="1" t="s">
        <v>36</v>
      </c>
      <c r="C10" s="1">
        <v>546</v>
      </c>
      <c r="D10" s="1">
        <v>118</v>
      </c>
      <c r="E10" s="1">
        <v>227</v>
      </c>
      <c r="F10" s="1">
        <v>411</v>
      </c>
      <c r="G10" s="6">
        <v>0.45</v>
      </c>
      <c r="H10" s="1">
        <v>45</v>
      </c>
      <c r="I10" s="1"/>
      <c r="J10" s="1">
        <v>246</v>
      </c>
      <c r="K10" s="1">
        <f t="shared" si="2"/>
        <v>-19</v>
      </c>
      <c r="L10" s="1">
        <f t="shared" si="4"/>
        <v>227</v>
      </c>
      <c r="M10" s="1"/>
      <c r="N10" s="1">
        <v>129</v>
      </c>
      <c r="O10" s="1">
        <f t="shared" si="5"/>
        <v>45.4</v>
      </c>
      <c r="P10" s="5"/>
      <c r="Q10" s="5"/>
      <c r="R10" s="1"/>
      <c r="S10" s="1">
        <f t="shared" si="7"/>
        <v>11.894273127753305</v>
      </c>
      <c r="T10" s="1">
        <f t="shared" si="8"/>
        <v>11.894273127753305</v>
      </c>
      <c r="U10" s="1">
        <v>56.8</v>
      </c>
      <c r="V10" s="1">
        <v>44</v>
      </c>
      <c r="W10" s="1">
        <v>63</v>
      </c>
      <c r="X10" s="1">
        <v>66.2</v>
      </c>
      <c r="Y10" s="1">
        <v>35.6</v>
      </c>
      <c r="Z10" s="1">
        <v>37.799999999999997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9" t="s">
        <v>37</v>
      </c>
      <c r="B11" s="1" t="s">
        <v>36</v>
      </c>
      <c r="C11" s="1">
        <v>61</v>
      </c>
      <c r="D11" s="1">
        <v>140.39400000000001</v>
      </c>
      <c r="E11" s="1">
        <v>133.39400000000001</v>
      </c>
      <c r="F11" s="1">
        <v>68</v>
      </c>
      <c r="G11" s="6">
        <v>0.5</v>
      </c>
      <c r="H11" s="1">
        <v>60</v>
      </c>
      <c r="I11" s="1"/>
      <c r="J11" s="1">
        <v>128</v>
      </c>
      <c r="K11" s="1">
        <f t="shared" si="2"/>
        <v>5.3940000000000055</v>
      </c>
      <c r="L11" s="1">
        <f t="shared" si="4"/>
        <v>63.394000000000005</v>
      </c>
      <c r="M11" s="1">
        <v>70</v>
      </c>
      <c r="N11" s="1"/>
      <c r="O11" s="1">
        <f t="shared" si="5"/>
        <v>12.678800000000001</v>
      </c>
      <c r="P11" s="5">
        <f t="shared" si="6"/>
        <v>71.466800000000006</v>
      </c>
      <c r="Q11" s="5"/>
      <c r="R11" s="1"/>
      <c r="S11" s="1">
        <f t="shared" si="7"/>
        <v>11</v>
      </c>
      <c r="T11" s="1">
        <f t="shared" si="8"/>
        <v>5.3632835915070824</v>
      </c>
      <c r="U11" s="1">
        <v>6.4787999999999997</v>
      </c>
      <c r="V11" s="1">
        <v>10.8</v>
      </c>
      <c r="W11" s="1">
        <v>10.4</v>
      </c>
      <c r="X11" s="1">
        <v>10.4</v>
      </c>
      <c r="Y11" s="1">
        <v>8.1999999999999993</v>
      </c>
      <c r="Z11" s="1">
        <v>8.4</v>
      </c>
      <c r="AA11" s="1"/>
      <c r="AB11" s="1">
        <f t="shared" si="3"/>
        <v>35.733400000000003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9" t="s">
        <v>38</v>
      </c>
      <c r="B12" s="1" t="s">
        <v>36</v>
      </c>
      <c r="C12" s="1">
        <v>250</v>
      </c>
      <c r="D12" s="1"/>
      <c r="E12" s="1">
        <v>69</v>
      </c>
      <c r="F12" s="1">
        <v>174</v>
      </c>
      <c r="G12" s="6">
        <v>0.17</v>
      </c>
      <c r="H12" s="1">
        <v>120</v>
      </c>
      <c r="I12" s="1"/>
      <c r="J12" s="1">
        <v>60</v>
      </c>
      <c r="K12" s="1">
        <f t="shared" si="2"/>
        <v>9</v>
      </c>
      <c r="L12" s="1">
        <f t="shared" si="4"/>
        <v>69</v>
      </c>
      <c r="M12" s="1"/>
      <c r="N12" s="1">
        <v>25.600000000000019</v>
      </c>
      <c r="O12" s="1">
        <f t="shared" si="5"/>
        <v>13.8</v>
      </c>
      <c r="P12" s="5"/>
      <c r="Q12" s="5"/>
      <c r="R12" s="1"/>
      <c r="S12" s="1">
        <f t="shared" si="7"/>
        <v>14.463768115942029</v>
      </c>
      <c r="T12" s="1">
        <f t="shared" si="8"/>
        <v>14.463768115942029</v>
      </c>
      <c r="U12" s="1">
        <v>19.600000000000001</v>
      </c>
      <c r="V12" s="1">
        <v>15.8</v>
      </c>
      <c r="W12" s="1">
        <v>8.4</v>
      </c>
      <c r="X12" s="1">
        <v>7.2</v>
      </c>
      <c r="Y12" s="1">
        <v>9.4</v>
      </c>
      <c r="Z12" s="1">
        <v>8.1999999999999993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9" t="s">
        <v>39</v>
      </c>
      <c r="B13" s="1" t="s">
        <v>36</v>
      </c>
      <c r="C13" s="1">
        <v>236</v>
      </c>
      <c r="D13" s="1">
        <v>87</v>
      </c>
      <c r="E13" s="1">
        <v>135</v>
      </c>
      <c r="F13" s="1">
        <v>172</v>
      </c>
      <c r="G13" s="6">
        <v>0.42</v>
      </c>
      <c r="H13" s="1">
        <v>35</v>
      </c>
      <c r="I13" s="1"/>
      <c r="J13" s="1">
        <v>135</v>
      </c>
      <c r="K13" s="1">
        <f t="shared" si="2"/>
        <v>0</v>
      </c>
      <c r="L13" s="1">
        <f t="shared" si="4"/>
        <v>135</v>
      </c>
      <c r="M13" s="1"/>
      <c r="N13" s="1">
        <v>69.000000000000028</v>
      </c>
      <c r="O13" s="1">
        <f t="shared" si="5"/>
        <v>27</v>
      </c>
      <c r="P13" s="5">
        <v>25</v>
      </c>
      <c r="Q13" s="5"/>
      <c r="R13" s="1"/>
      <c r="S13" s="1">
        <f t="shared" si="7"/>
        <v>9.8518518518518512</v>
      </c>
      <c r="T13" s="1">
        <f t="shared" si="8"/>
        <v>8.9259259259259274</v>
      </c>
      <c r="U13" s="1">
        <v>27.8</v>
      </c>
      <c r="V13" s="1">
        <v>22.8</v>
      </c>
      <c r="W13" s="1">
        <v>30.4</v>
      </c>
      <c r="X13" s="1">
        <v>30.4</v>
      </c>
      <c r="Y13" s="1">
        <v>23</v>
      </c>
      <c r="Z13" s="1">
        <v>21.4</v>
      </c>
      <c r="AA13" s="1"/>
      <c r="AB13" s="1">
        <f t="shared" si="3"/>
        <v>10.5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9" t="s">
        <v>40</v>
      </c>
      <c r="B14" s="1" t="s">
        <v>36</v>
      </c>
      <c r="C14" s="1">
        <v>69</v>
      </c>
      <c r="D14" s="1">
        <v>149</v>
      </c>
      <c r="E14" s="1">
        <v>55</v>
      </c>
      <c r="F14" s="1">
        <v>144</v>
      </c>
      <c r="G14" s="6">
        <v>0.42</v>
      </c>
      <c r="H14" s="1">
        <v>35</v>
      </c>
      <c r="I14" s="1"/>
      <c r="J14" s="1">
        <v>124</v>
      </c>
      <c r="K14" s="1">
        <f t="shared" si="2"/>
        <v>-69</v>
      </c>
      <c r="L14" s="1">
        <f t="shared" si="4"/>
        <v>55</v>
      </c>
      <c r="M14" s="1"/>
      <c r="N14" s="1">
        <v>102.2</v>
      </c>
      <c r="O14" s="1">
        <f t="shared" si="5"/>
        <v>11</v>
      </c>
      <c r="P14" s="5"/>
      <c r="Q14" s="5"/>
      <c r="R14" s="1"/>
      <c r="S14" s="1">
        <f t="shared" si="7"/>
        <v>22.381818181818179</v>
      </c>
      <c r="T14" s="1">
        <f t="shared" si="8"/>
        <v>22.381818181818179</v>
      </c>
      <c r="U14" s="1">
        <v>22.2</v>
      </c>
      <c r="V14" s="1">
        <v>19.399999999999999</v>
      </c>
      <c r="W14" s="1">
        <v>15.2</v>
      </c>
      <c r="X14" s="1">
        <v>14.4</v>
      </c>
      <c r="Y14" s="1">
        <v>15.2</v>
      </c>
      <c r="Z14" s="1">
        <v>17.8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9" t="s">
        <v>41</v>
      </c>
      <c r="B15" s="1" t="s">
        <v>36</v>
      </c>
      <c r="C15" s="1">
        <v>81</v>
      </c>
      <c r="D15" s="1">
        <v>120</v>
      </c>
      <c r="E15" s="1">
        <v>96</v>
      </c>
      <c r="F15" s="1">
        <v>96</v>
      </c>
      <c r="G15" s="6">
        <v>0.35</v>
      </c>
      <c r="H15" s="1">
        <v>45</v>
      </c>
      <c r="I15" s="1"/>
      <c r="J15" s="1">
        <v>130</v>
      </c>
      <c r="K15" s="1">
        <f t="shared" si="2"/>
        <v>-34</v>
      </c>
      <c r="L15" s="1">
        <f t="shared" si="4"/>
        <v>72</v>
      </c>
      <c r="M15" s="1">
        <v>24</v>
      </c>
      <c r="N15" s="1">
        <v>127.8</v>
      </c>
      <c r="O15" s="1">
        <f t="shared" si="5"/>
        <v>14.4</v>
      </c>
      <c r="P15" s="5"/>
      <c r="Q15" s="5"/>
      <c r="R15" s="1"/>
      <c r="S15" s="1">
        <f t="shared" si="7"/>
        <v>15.541666666666668</v>
      </c>
      <c r="T15" s="1">
        <f t="shared" si="8"/>
        <v>15.541666666666668</v>
      </c>
      <c r="U15" s="1">
        <v>21.2</v>
      </c>
      <c r="V15" s="1">
        <v>18.600000000000001</v>
      </c>
      <c r="W15" s="1">
        <v>12.6</v>
      </c>
      <c r="X15" s="1">
        <v>16.600000000000001</v>
      </c>
      <c r="Y15" s="1">
        <v>13.2</v>
      </c>
      <c r="Z15" s="1">
        <v>8.8000000000000007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9" t="s">
        <v>42</v>
      </c>
      <c r="B16" s="1" t="s">
        <v>36</v>
      </c>
      <c r="C16" s="1">
        <v>127</v>
      </c>
      <c r="D16" s="1">
        <v>108</v>
      </c>
      <c r="E16" s="1">
        <v>153</v>
      </c>
      <c r="F16" s="1">
        <v>72</v>
      </c>
      <c r="G16" s="6">
        <v>0.35</v>
      </c>
      <c r="H16" s="1">
        <v>45</v>
      </c>
      <c r="I16" s="1"/>
      <c r="J16" s="1">
        <v>175</v>
      </c>
      <c r="K16" s="1">
        <f t="shared" si="2"/>
        <v>-22</v>
      </c>
      <c r="L16" s="1">
        <f t="shared" si="4"/>
        <v>117</v>
      </c>
      <c r="M16" s="1">
        <v>36</v>
      </c>
      <c r="N16" s="1">
        <v>186.4</v>
      </c>
      <c r="O16" s="1">
        <f t="shared" si="5"/>
        <v>23.4</v>
      </c>
      <c r="P16" s="5"/>
      <c r="Q16" s="5"/>
      <c r="R16" s="1"/>
      <c r="S16" s="1">
        <f t="shared" si="7"/>
        <v>11.042735042735043</v>
      </c>
      <c r="T16" s="1">
        <f t="shared" si="8"/>
        <v>11.042735042735043</v>
      </c>
      <c r="U16" s="1">
        <v>31.6</v>
      </c>
      <c r="V16" s="1">
        <v>18</v>
      </c>
      <c r="W16" s="1">
        <v>15.4</v>
      </c>
      <c r="X16" s="1">
        <v>16.8</v>
      </c>
      <c r="Y16" s="1">
        <v>16</v>
      </c>
      <c r="Z16" s="1">
        <v>14.4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9" t="s">
        <v>43</v>
      </c>
      <c r="B17" s="1" t="s">
        <v>31</v>
      </c>
      <c r="C17" s="1">
        <v>484.16399999999999</v>
      </c>
      <c r="D17" s="1">
        <v>528.54</v>
      </c>
      <c r="E17" s="1">
        <v>576.03800000000001</v>
      </c>
      <c r="F17" s="1">
        <v>373.87599999999998</v>
      </c>
      <c r="G17" s="6">
        <v>1</v>
      </c>
      <c r="H17" s="1">
        <v>55</v>
      </c>
      <c r="I17" s="1"/>
      <c r="J17" s="1">
        <v>543.04999999999995</v>
      </c>
      <c r="K17" s="1">
        <f t="shared" si="2"/>
        <v>32.988000000000056</v>
      </c>
      <c r="L17" s="1">
        <f t="shared" si="4"/>
        <v>423.24800000000005</v>
      </c>
      <c r="M17" s="1">
        <v>152.79</v>
      </c>
      <c r="N17" s="1">
        <v>202.75679999999991</v>
      </c>
      <c r="O17" s="1">
        <f t="shared" si="5"/>
        <v>84.649600000000007</v>
      </c>
      <c r="P17" s="5">
        <v>345</v>
      </c>
      <c r="Q17" s="5"/>
      <c r="R17" s="1"/>
      <c r="S17" s="1">
        <f t="shared" si="7"/>
        <v>10.887621441802439</v>
      </c>
      <c r="T17" s="1">
        <f t="shared" si="8"/>
        <v>6.8119967489509676</v>
      </c>
      <c r="U17" s="1">
        <v>76.100800000000007</v>
      </c>
      <c r="V17" s="1">
        <v>71.31</v>
      </c>
      <c r="W17" s="1">
        <v>72.22760000000001</v>
      </c>
      <c r="X17" s="1">
        <v>70.124800000000008</v>
      </c>
      <c r="Y17" s="1">
        <v>57.054000000000009</v>
      </c>
      <c r="Z17" s="1">
        <v>57.195999999999991</v>
      </c>
      <c r="AA17" s="1"/>
      <c r="AB17" s="1">
        <f t="shared" si="3"/>
        <v>345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9" t="s">
        <v>44</v>
      </c>
      <c r="B18" s="1" t="s">
        <v>31</v>
      </c>
      <c r="C18" s="1">
        <v>4618.1319999999996</v>
      </c>
      <c r="D18" s="1">
        <v>8209.1389999999992</v>
      </c>
      <c r="E18" s="1">
        <v>9114.8549999999996</v>
      </c>
      <c r="F18" s="1">
        <v>3325.19</v>
      </c>
      <c r="G18" s="6">
        <v>1</v>
      </c>
      <c r="H18" s="1">
        <v>50</v>
      </c>
      <c r="I18" s="1"/>
      <c r="J18" s="1">
        <v>9057.7029999999995</v>
      </c>
      <c r="K18" s="1">
        <f t="shared" si="2"/>
        <v>57.152000000000044</v>
      </c>
      <c r="L18" s="1">
        <f t="shared" si="4"/>
        <v>2391.6519999999991</v>
      </c>
      <c r="M18" s="1">
        <v>6723.2030000000004</v>
      </c>
      <c r="N18" s="1">
        <v>1000</v>
      </c>
      <c r="O18" s="1">
        <f t="shared" si="5"/>
        <v>478.33039999999983</v>
      </c>
      <c r="P18" s="5">
        <v>850</v>
      </c>
      <c r="Q18" s="5"/>
      <c r="R18" s="1"/>
      <c r="S18" s="1">
        <f t="shared" si="7"/>
        <v>10.819278891745125</v>
      </c>
      <c r="T18" s="1">
        <f t="shared" si="8"/>
        <v>9.0422645100541423</v>
      </c>
      <c r="U18" s="1">
        <v>478.69619999999998</v>
      </c>
      <c r="V18" s="1">
        <v>473.05239999999992</v>
      </c>
      <c r="W18" s="1">
        <v>525.16959999999995</v>
      </c>
      <c r="X18" s="1">
        <v>548.30560000000003</v>
      </c>
      <c r="Y18" s="1">
        <v>551.27340000000004</v>
      </c>
      <c r="Z18" s="1">
        <v>513.24540000000002</v>
      </c>
      <c r="AA18" s="1"/>
      <c r="AB18" s="1">
        <f t="shared" si="3"/>
        <v>850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9" t="s">
        <v>45</v>
      </c>
      <c r="B19" s="1" t="s">
        <v>31</v>
      </c>
      <c r="C19" s="1">
        <v>507.93599999999998</v>
      </c>
      <c r="D19" s="1">
        <v>588.41899999999998</v>
      </c>
      <c r="E19" s="1">
        <v>628.37099999999998</v>
      </c>
      <c r="F19" s="1">
        <v>393.95400000000001</v>
      </c>
      <c r="G19" s="6">
        <v>1</v>
      </c>
      <c r="H19" s="1">
        <v>55</v>
      </c>
      <c r="I19" s="1"/>
      <c r="J19" s="1">
        <v>582.70899999999995</v>
      </c>
      <c r="K19" s="1">
        <f t="shared" si="2"/>
        <v>45.662000000000035</v>
      </c>
      <c r="L19" s="1">
        <f t="shared" si="4"/>
        <v>506.36199999999997</v>
      </c>
      <c r="M19" s="1">
        <v>122.009</v>
      </c>
      <c r="N19" s="1">
        <v>415.27280000000019</v>
      </c>
      <c r="O19" s="1">
        <f t="shared" si="5"/>
        <v>101.27239999999999</v>
      </c>
      <c r="P19" s="5">
        <v>300</v>
      </c>
      <c r="Q19" s="5"/>
      <c r="R19" s="1"/>
      <c r="S19" s="1">
        <f t="shared" si="7"/>
        <v>10.952903258933334</v>
      </c>
      <c r="T19" s="1">
        <f t="shared" si="8"/>
        <v>7.9905956608118327</v>
      </c>
      <c r="U19" s="1">
        <v>99.044000000000011</v>
      </c>
      <c r="V19" s="1">
        <v>80.557199999999995</v>
      </c>
      <c r="W19" s="1">
        <v>68.295599999999993</v>
      </c>
      <c r="X19" s="1">
        <v>75.847599999999986</v>
      </c>
      <c r="Y19" s="1">
        <v>79.453600000000009</v>
      </c>
      <c r="Z19" s="1">
        <v>81.975999999999999</v>
      </c>
      <c r="AA19" s="1"/>
      <c r="AB19" s="1">
        <f t="shared" si="3"/>
        <v>300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9" t="s">
        <v>46</v>
      </c>
      <c r="B20" s="1" t="s">
        <v>31</v>
      </c>
      <c r="C20" s="1">
        <v>6294.1469999999999</v>
      </c>
      <c r="D20" s="1">
        <v>13245.83</v>
      </c>
      <c r="E20" s="1">
        <v>12073.609</v>
      </c>
      <c r="F20" s="1">
        <v>4350.0039999999999</v>
      </c>
      <c r="G20" s="6">
        <v>1</v>
      </c>
      <c r="H20" s="1">
        <v>60</v>
      </c>
      <c r="I20" s="1"/>
      <c r="J20" s="1">
        <v>11924.264999999999</v>
      </c>
      <c r="K20" s="1">
        <f t="shared" si="2"/>
        <v>149.34400000000096</v>
      </c>
      <c r="L20" s="1">
        <f t="shared" si="4"/>
        <v>3379.344000000001</v>
      </c>
      <c r="M20" s="1">
        <v>8694.2649999999994</v>
      </c>
      <c r="N20" s="1">
        <v>1600</v>
      </c>
      <c r="O20" s="1">
        <f t="shared" si="5"/>
        <v>675.86880000000019</v>
      </c>
      <c r="P20" s="5">
        <v>1350</v>
      </c>
      <c r="Q20" s="5"/>
      <c r="R20" s="1"/>
      <c r="S20" s="1">
        <f t="shared" si="7"/>
        <v>10.800918758196854</v>
      </c>
      <c r="T20" s="1">
        <f t="shared" si="8"/>
        <v>8.803489671368169</v>
      </c>
      <c r="U20" s="1">
        <v>657.2056</v>
      </c>
      <c r="V20" s="1">
        <v>640.12920000000008</v>
      </c>
      <c r="W20" s="1">
        <v>716.41779999999994</v>
      </c>
      <c r="X20" s="1">
        <v>732.50339999999994</v>
      </c>
      <c r="Y20" s="1">
        <v>650.93680000000006</v>
      </c>
      <c r="Z20" s="1">
        <v>623.00300000000004</v>
      </c>
      <c r="AA20" s="1"/>
      <c r="AB20" s="1">
        <f t="shared" si="3"/>
        <v>1350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9" t="s">
        <v>47</v>
      </c>
      <c r="B21" s="1" t="s">
        <v>31</v>
      </c>
      <c r="C21" s="1">
        <v>94.343999999999994</v>
      </c>
      <c r="D21" s="1">
        <v>107.322</v>
      </c>
      <c r="E21" s="1">
        <v>187.982</v>
      </c>
      <c r="F21" s="1">
        <v>12.04</v>
      </c>
      <c r="G21" s="6">
        <v>1</v>
      </c>
      <c r="H21" s="1">
        <v>50</v>
      </c>
      <c r="I21" s="1"/>
      <c r="J21" s="1">
        <v>179.14</v>
      </c>
      <c r="K21" s="1">
        <f t="shared" si="2"/>
        <v>8.842000000000013</v>
      </c>
      <c r="L21" s="1">
        <f t="shared" si="4"/>
        <v>130.12200000000001</v>
      </c>
      <c r="M21" s="1">
        <v>57.86</v>
      </c>
      <c r="N21" s="1">
        <v>105.444</v>
      </c>
      <c r="O21" s="1">
        <f t="shared" si="5"/>
        <v>26.024400000000004</v>
      </c>
      <c r="P21" s="5">
        <v>160</v>
      </c>
      <c r="Q21" s="5"/>
      <c r="R21" s="1"/>
      <c r="S21" s="1">
        <f t="shared" si="7"/>
        <v>10.662455234318562</v>
      </c>
      <c r="T21" s="1">
        <f t="shared" si="8"/>
        <v>4.514378813728654</v>
      </c>
      <c r="U21" s="1">
        <v>16.5688</v>
      </c>
      <c r="V21" s="1">
        <v>12.348800000000001</v>
      </c>
      <c r="W21" s="1">
        <v>13.837999999999999</v>
      </c>
      <c r="X21" s="1">
        <v>13.988799999999999</v>
      </c>
      <c r="Y21" s="1">
        <v>10.9404</v>
      </c>
      <c r="Z21" s="1">
        <v>11.8452</v>
      </c>
      <c r="AA21" s="1"/>
      <c r="AB21" s="1">
        <f t="shared" si="3"/>
        <v>160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9" t="s">
        <v>48</v>
      </c>
      <c r="B22" s="1" t="s">
        <v>31</v>
      </c>
      <c r="C22" s="1">
        <v>650.92200000000003</v>
      </c>
      <c r="D22" s="1">
        <v>345.61</v>
      </c>
      <c r="E22" s="1">
        <v>610.72299999999996</v>
      </c>
      <c r="F22" s="1">
        <v>331.94900000000001</v>
      </c>
      <c r="G22" s="6">
        <v>1</v>
      </c>
      <c r="H22" s="1">
        <v>55</v>
      </c>
      <c r="I22" s="1"/>
      <c r="J22" s="1">
        <v>574.41999999999996</v>
      </c>
      <c r="K22" s="1">
        <f t="shared" si="2"/>
        <v>36.302999999999997</v>
      </c>
      <c r="L22" s="1">
        <f t="shared" si="4"/>
        <v>511.23299999999995</v>
      </c>
      <c r="M22" s="1">
        <v>99.49</v>
      </c>
      <c r="N22" s="1">
        <v>434.76760000000007</v>
      </c>
      <c r="O22" s="1">
        <f t="shared" si="5"/>
        <v>102.24659999999999</v>
      </c>
      <c r="P22" s="5">
        <v>350</v>
      </c>
      <c r="Q22" s="5"/>
      <c r="R22" s="1"/>
      <c r="S22" s="1">
        <f t="shared" si="7"/>
        <v>10.921796910606322</v>
      </c>
      <c r="T22" s="1">
        <f t="shared" si="8"/>
        <v>7.4987002012780879</v>
      </c>
      <c r="U22" s="1">
        <v>94.554000000000002</v>
      </c>
      <c r="V22" s="1">
        <v>74.828400000000002</v>
      </c>
      <c r="W22" s="1">
        <v>82.104000000000013</v>
      </c>
      <c r="X22" s="1">
        <v>88.828000000000003</v>
      </c>
      <c r="Y22" s="1">
        <v>77.00200000000001</v>
      </c>
      <c r="Z22" s="1">
        <v>80.788199999999989</v>
      </c>
      <c r="AA22" s="1"/>
      <c r="AB22" s="1">
        <f t="shared" si="3"/>
        <v>350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9" t="s">
        <v>49</v>
      </c>
      <c r="B23" s="1" t="s">
        <v>31</v>
      </c>
      <c r="C23" s="1">
        <v>5348.7889999999998</v>
      </c>
      <c r="D23" s="1">
        <v>11289.089</v>
      </c>
      <c r="E23" s="1">
        <v>8914.6119999999992</v>
      </c>
      <c r="F23" s="1">
        <v>4624.5810000000001</v>
      </c>
      <c r="G23" s="6">
        <v>1</v>
      </c>
      <c r="H23" s="1">
        <v>60</v>
      </c>
      <c r="I23" s="1"/>
      <c r="J23" s="1">
        <v>8807.57</v>
      </c>
      <c r="K23" s="1">
        <f t="shared" si="2"/>
        <v>107.04199999999946</v>
      </c>
      <c r="L23" s="1">
        <f t="shared" si="4"/>
        <v>2895.2419999999993</v>
      </c>
      <c r="M23" s="1">
        <v>6019.37</v>
      </c>
      <c r="N23" s="1">
        <v>1000</v>
      </c>
      <c r="O23" s="1">
        <f t="shared" si="5"/>
        <v>579.0483999999999</v>
      </c>
      <c r="P23" s="5">
        <v>650</v>
      </c>
      <c r="Q23" s="5"/>
      <c r="R23" s="1"/>
      <c r="S23" s="1">
        <f t="shared" si="7"/>
        <v>10.836021652076063</v>
      </c>
      <c r="T23" s="1">
        <f t="shared" si="8"/>
        <v>9.7134902712795697</v>
      </c>
      <c r="U23" s="1">
        <v>617.15359999999998</v>
      </c>
      <c r="V23" s="1">
        <v>645.75779999999975</v>
      </c>
      <c r="W23" s="1">
        <v>653.07680000000005</v>
      </c>
      <c r="X23" s="1">
        <v>678.53280000000018</v>
      </c>
      <c r="Y23" s="1">
        <v>645.82119999999998</v>
      </c>
      <c r="Z23" s="1">
        <v>607.61740000000009</v>
      </c>
      <c r="AA23" s="1"/>
      <c r="AB23" s="1">
        <f t="shared" si="3"/>
        <v>650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9" t="s">
        <v>50</v>
      </c>
      <c r="B24" s="1" t="s">
        <v>31</v>
      </c>
      <c r="C24" s="1">
        <v>3974.6329999999998</v>
      </c>
      <c r="D24" s="1">
        <v>5684.2309999999998</v>
      </c>
      <c r="E24" s="1">
        <v>7045.3980000000001</v>
      </c>
      <c r="F24" s="1">
        <v>2278.5990000000002</v>
      </c>
      <c r="G24" s="6">
        <v>1</v>
      </c>
      <c r="H24" s="1">
        <v>60</v>
      </c>
      <c r="I24" s="1"/>
      <c r="J24" s="1">
        <v>6957.1549999999997</v>
      </c>
      <c r="K24" s="1">
        <f t="shared" si="2"/>
        <v>88.243000000000393</v>
      </c>
      <c r="L24" s="1">
        <f t="shared" si="4"/>
        <v>2006.7430000000004</v>
      </c>
      <c r="M24" s="1">
        <v>5038.6549999999997</v>
      </c>
      <c r="N24" s="1">
        <v>1050</v>
      </c>
      <c r="O24" s="1">
        <f t="shared" si="5"/>
        <v>401.34860000000009</v>
      </c>
      <c r="P24" s="5">
        <v>950</v>
      </c>
      <c r="Q24" s="5"/>
      <c r="R24" s="1"/>
      <c r="S24" s="1">
        <f t="shared" si="7"/>
        <v>10.660555437342996</v>
      </c>
      <c r="T24" s="1">
        <f t="shared" si="8"/>
        <v>8.2935358439022817</v>
      </c>
      <c r="U24" s="1">
        <v>374.99619999999987</v>
      </c>
      <c r="V24" s="1">
        <v>347.78379999999999</v>
      </c>
      <c r="W24" s="1">
        <v>423.0848000000002</v>
      </c>
      <c r="X24" s="1">
        <v>447.33880000000011</v>
      </c>
      <c r="Y24" s="1">
        <v>355.33920000000012</v>
      </c>
      <c r="Z24" s="1">
        <v>349.14220000000012</v>
      </c>
      <c r="AA24" s="1"/>
      <c r="AB24" s="1">
        <f t="shared" si="3"/>
        <v>950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9" t="s">
        <v>51</v>
      </c>
      <c r="B25" s="1" t="s">
        <v>31</v>
      </c>
      <c r="C25" s="1">
        <v>561.20799999999997</v>
      </c>
      <c r="D25" s="1">
        <v>437.608</v>
      </c>
      <c r="E25" s="1">
        <v>658.40800000000002</v>
      </c>
      <c r="F25" s="1">
        <v>291.79199999999997</v>
      </c>
      <c r="G25" s="6">
        <v>1</v>
      </c>
      <c r="H25" s="1">
        <v>60</v>
      </c>
      <c r="I25" s="1"/>
      <c r="J25" s="1">
        <v>625.20000000000005</v>
      </c>
      <c r="K25" s="1">
        <f t="shared" si="2"/>
        <v>33.20799999999997</v>
      </c>
      <c r="L25" s="1">
        <f t="shared" si="4"/>
        <v>452.93799999999999</v>
      </c>
      <c r="M25" s="1">
        <v>205.47</v>
      </c>
      <c r="N25" s="1">
        <v>328.96680000000009</v>
      </c>
      <c r="O25" s="1">
        <f t="shared" si="5"/>
        <v>90.587599999999995</v>
      </c>
      <c r="P25" s="5">
        <v>350</v>
      </c>
      <c r="Q25" s="5"/>
      <c r="R25" s="1"/>
      <c r="S25" s="1">
        <f t="shared" si="7"/>
        <v>10.71624372430664</v>
      </c>
      <c r="T25" s="1">
        <f t="shared" si="8"/>
        <v>6.852580264848612</v>
      </c>
      <c r="U25" s="1">
        <v>78.838800000000006</v>
      </c>
      <c r="V25" s="1">
        <v>58.537199999999999</v>
      </c>
      <c r="W25" s="1">
        <v>70.066399999999987</v>
      </c>
      <c r="X25" s="1">
        <v>72.835599999999985</v>
      </c>
      <c r="Y25" s="1">
        <v>62.811599999999999</v>
      </c>
      <c r="Z25" s="1">
        <v>66.954800000000006</v>
      </c>
      <c r="AA25" s="1"/>
      <c r="AB25" s="1">
        <f t="shared" si="3"/>
        <v>350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9" t="s">
        <v>52</v>
      </c>
      <c r="B26" s="1" t="s">
        <v>31</v>
      </c>
      <c r="C26" s="1"/>
      <c r="D26" s="1">
        <v>153.37100000000001</v>
      </c>
      <c r="E26" s="1">
        <v>153.37100000000001</v>
      </c>
      <c r="F26" s="1"/>
      <c r="G26" s="6">
        <v>0</v>
      </c>
      <c r="H26" s="1" t="e">
        <v>#N/A</v>
      </c>
      <c r="I26" s="1"/>
      <c r="J26" s="1">
        <v>162.471</v>
      </c>
      <c r="K26" s="1">
        <f t="shared" si="2"/>
        <v>-9.0999999999999943</v>
      </c>
      <c r="L26" s="1">
        <f t="shared" si="4"/>
        <v>0</v>
      </c>
      <c r="M26" s="1">
        <v>153.37100000000001</v>
      </c>
      <c r="N26" s="1"/>
      <c r="O26" s="1">
        <f t="shared" si="5"/>
        <v>0</v>
      </c>
      <c r="P26" s="5"/>
      <c r="Q26" s="5"/>
      <c r="R26" s="1"/>
      <c r="S26" s="1" t="e">
        <f t="shared" si="7"/>
        <v>#DIV/0!</v>
      </c>
      <c r="T26" s="1" t="e">
        <f t="shared" si="8"/>
        <v>#DIV/0!</v>
      </c>
      <c r="U26" s="1"/>
      <c r="V26" s="1"/>
      <c r="W26" s="1"/>
      <c r="X26" s="1"/>
      <c r="Y26" s="1"/>
      <c r="Z26" s="1"/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9" t="s">
        <v>53</v>
      </c>
      <c r="B27" s="1" t="s">
        <v>31</v>
      </c>
      <c r="C27" s="1">
        <v>455.49400000000003</v>
      </c>
      <c r="D27" s="1">
        <v>515.71600000000001</v>
      </c>
      <c r="E27" s="1">
        <v>603.625</v>
      </c>
      <c r="F27" s="1">
        <v>304.05500000000001</v>
      </c>
      <c r="G27" s="6">
        <v>1</v>
      </c>
      <c r="H27" s="1">
        <v>60</v>
      </c>
      <c r="I27" s="1"/>
      <c r="J27" s="1">
        <v>578.94200000000001</v>
      </c>
      <c r="K27" s="1">
        <f t="shared" si="2"/>
        <v>24.682999999999993</v>
      </c>
      <c r="L27" s="1">
        <f t="shared" si="4"/>
        <v>450.43299999999999</v>
      </c>
      <c r="M27" s="1">
        <v>153.19200000000001</v>
      </c>
      <c r="N27" s="1">
        <v>239.6114</v>
      </c>
      <c r="O27" s="1">
        <f t="shared" si="5"/>
        <v>90.086600000000004</v>
      </c>
      <c r="P27" s="5">
        <f t="shared" ref="P27:P39" si="9">11*O27-N27-F27</f>
        <v>447.28620000000006</v>
      </c>
      <c r="Q27" s="5"/>
      <c r="R27" s="1"/>
      <c r="S27" s="1">
        <f t="shared" si="7"/>
        <v>11</v>
      </c>
      <c r="T27" s="1">
        <f t="shared" si="8"/>
        <v>6.0349308332204794</v>
      </c>
      <c r="U27" s="1">
        <v>75.435599999999994</v>
      </c>
      <c r="V27" s="1">
        <v>68.450199999999995</v>
      </c>
      <c r="W27" s="1">
        <v>63.430999999999997</v>
      </c>
      <c r="X27" s="1">
        <v>66.657999999999987</v>
      </c>
      <c r="Y27" s="1">
        <v>64.438800000000001</v>
      </c>
      <c r="Z27" s="1">
        <v>64.739000000000004</v>
      </c>
      <c r="AA27" s="1"/>
      <c r="AB27" s="1">
        <f t="shared" si="3"/>
        <v>447.28620000000006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9" t="s">
        <v>54</v>
      </c>
      <c r="B28" s="1" t="s">
        <v>31</v>
      </c>
      <c r="C28" s="1">
        <v>303.197</v>
      </c>
      <c r="D28" s="1">
        <v>227.845</v>
      </c>
      <c r="E28" s="1">
        <v>306.464</v>
      </c>
      <c r="F28" s="1">
        <v>189.04499999999999</v>
      </c>
      <c r="G28" s="6">
        <v>1</v>
      </c>
      <c r="H28" s="1">
        <v>35</v>
      </c>
      <c r="I28" s="1"/>
      <c r="J28" s="1">
        <v>308.09500000000003</v>
      </c>
      <c r="K28" s="1">
        <f t="shared" si="2"/>
        <v>-1.6310000000000286</v>
      </c>
      <c r="L28" s="1">
        <f t="shared" si="4"/>
        <v>206.66899999999998</v>
      </c>
      <c r="M28" s="1">
        <v>99.795000000000002</v>
      </c>
      <c r="N28" s="1">
        <v>134.12219999999991</v>
      </c>
      <c r="O28" s="1">
        <f t="shared" si="5"/>
        <v>41.333799999999997</v>
      </c>
      <c r="P28" s="5">
        <v>80</v>
      </c>
      <c r="Q28" s="5"/>
      <c r="R28" s="1"/>
      <c r="S28" s="1">
        <f t="shared" si="7"/>
        <v>9.7539350362173298</v>
      </c>
      <c r="T28" s="1">
        <f t="shared" si="8"/>
        <v>7.8184730172401258</v>
      </c>
      <c r="U28" s="1">
        <v>39.904400000000003</v>
      </c>
      <c r="V28" s="1">
        <v>38.202599999999997</v>
      </c>
      <c r="W28" s="1">
        <v>42.410400000000003</v>
      </c>
      <c r="X28" s="1">
        <v>42.043999999999997</v>
      </c>
      <c r="Y28" s="1">
        <v>32.3994</v>
      </c>
      <c r="Z28" s="1">
        <v>32.412599999999998</v>
      </c>
      <c r="AA28" s="1"/>
      <c r="AB28" s="1">
        <f t="shared" si="3"/>
        <v>80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9" t="s">
        <v>55</v>
      </c>
      <c r="B29" s="1" t="s">
        <v>31</v>
      </c>
      <c r="C29" s="1">
        <v>49.03</v>
      </c>
      <c r="D29" s="1">
        <v>150.755</v>
      </c>
      <c r="E29" s="1">
        <v>124.31399999999999</v>
      </c>
      <c r="F29" s="1">
        <v>66.120999999999995</v>
      </c>
      <c r="G29" s="6">
        <v>1</v>
      </c>
      <c r="H29" s="1">
        <v>40</v>
      </c>
      <c r="I29" s="1"/>
      <c r="J29" s="1">
        <v>164.892</v>
      </c>
      <c r="K29" s="1">
        <f t="shared" si="2"/>
        <v>-40.578000000000003</v>
      </c>
      <c r="L29" s="1">
        <f t="shared" si="4"/>
        <v>37.821999999999989</v>
      </c>
      <c r="M29" s="1">
        <v>86.492000000000004</v>
      </c>
      <c r="N29" s="1">
        <v>21.574599999999979</v>
      </c>
      <c r="O29" s="1">
        <f t="shared" si="5"/>
        <v>7.5643999999999973</v>
      </c>
      <c r="P29" s="5"/>
      <c r="Q29" s="5"/>
      <c r="R29" s="1"/>
      <c r="S29" s="1">
        <f t="shared" si="7"/>
        <v>11.593199725027763</v>
      </c>
      <c r="T29" s="1">
        <f t="shared" si="8"/>
        <v>11.593199725027763</v>
      </c>
      <c r="U29" s="1">
        <v>9.4689999999999994</v>
      </c>
      <c r="V29" s="1">
        <v>11.259600000000001</v>
      </c>
      <c r="W29" s="1">
        <v>5.9832000000000001</v>
      </c>
      <c r="X29" s="1">
        <v>4.9783999999999997</v>
      </c>
      <c r="Y29" s="1">
        <v>5.8561999999999994</v>
      </c>
      <c r="Z29" s="1">
        <v>6.5650000000000004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9" t="s">
        <v>56</v>
      </c>
      <c r="B30" s="1" t="s">
        <v>31</v>
      </c>
      <c r="C30" s="1">
        <v>489.12</v>
      </c>
      <c r="D30" s="1">
        <v>553.23099999999999</v>
      </c>
      <c r="E30" s="1">
        <v>693.54499999999996</v>
      </c>
      <c r="F30" s="1">
        <v>313.02199999999999</v>
      </c>
      <c r="G30" s="6">
        <v>1</v>
      </c>
      <c r="H30" s="1">
        <v>30</v>
      </c>
      <c r="I30" s="1"/>
      <c r="J30" s="1">
        <v>689.79</v>
      </c>
      <c r="K30" s="1">
        <f t="shared" si="2"/>
        <v>3.7549999999999955</v>
      </c>
      <c r="L30" s="1">
        <f t="shared" si="4"/>
        <v>326.85499999999996</v>
      </c>
      <c r="M30" s="1">
        <v>366.69</v>
      </c>
      <c r="N30" s="1"/>
      <c r="O30" s="1">
        <f t="shared" si="5"/>
        <v>65.370999999999995</v>
      </c>
      <c r="P30" s="5">
        <v>320</v>
      </c>
      <c r="Q30" s="5"/>
      <c r="R30" s="1"/>
      <c r="S30" s="1">
        <f t="shared" si="7"/>
        <v>9.6835293937678788</v>
      </c>
      <c r="T30" s="1">
        <f t="shared" si="8"/>
        <v>4.7883924064187484</v>
      </c>
      <c r="U30" s="1">
        <v>46.3932</v>
      </c>
      <c r="V30" s="1">
        <v>45.774000000000001</v>
      </c>
      <c r="W30" s="1">
        <v>61.413400000000003</v>
      </c>
      <c r="X30" s="1">
        <v>63.456999999999987</v>
      </c>
      <c r="Y30" s="1">
        <v>58.918199999999999</v>
      </c>
      <c r="Z30" s="1">
        <v>59.174999999999997</v>
      </c>
      <c r="AA30" s="1"/>
      <c r="AB30" s="1">
        <f t="shared" si="3"/>
        <v>320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9" t="s">
        <v>57</v>
      </c>
      <c r="B31" s="1" t="s">
        <v>31</v>
      </c>
      <c r="C31" s="1">
        <v>576.20699999999999</v>
      </c>
      <c r="D31" s="1">
        <v>759.60199999999998</v>
      </c>
      <c r="E31" s="1">
        <v>830.71299999999997</v>
      </c>
      <c r="F31" s="1">
        <v>465.459</v>
      </c>
      <c r="G31" s="6">
        <v>1</v>
      </c>
      <c r="H31" s="1">
        <v>30</v>
      </c>
      <c r="I31" s="1"/>
      <c r="J31" s="1">
        <v>813.77599999999995</v>
      </c>
      <c r="K31" s="1">
        <f t="shared" si="2"/>
        <v>16.937000000000012</v>
      </c>
      <c r="L31" s="1">
        <f t="shared" si="4"/>
        <v>317.93700000000001</v>
      </c>
      <c r="M31" s="1">
        <v>512.77599999999995</v>
      </c>
      <c r="N31" s="1"/>
      <c r="O31" s="1">
        <f t="shared" si="5"/>
        <v>63.587400000000002</v>
      </c>
      <c r="P31" s="5">
        <v>160</v>
      </c>
      <c r="Q31" s="5"/>
      <c r="R31" s="1"/>
      <c r="S31" s="1">
        <f t="shared" si="7"/>
        <v>9.8362096893409703</v>
      </c>
      <c r="T31" s="1">
        <f t="shared" si="8"/>
        <v>7.3199879221355175</v>
      </c>
      <c r="U31" s="1">
        <v>57.885000000000012</v>
      </c>
      <c r="V31" s="1">
        <v>67.617199999999997</v>
      </c>
      <c r="W31" s="1">
        <v>76.887200000000007</v>
      </c>
      <c r="X31" s="1">
        <v>77.4452</v>
      </c>
      <c r="Y31" s="1">
        <v>77.057400000000001</v>
      </c>
      <c r="Z31" s="1">
        <v>78.877399999999994</v>
      </c>
      <c r="AA31" s="1"/>
      <c r="AB31" s="1">
        <f t="shared" si="3"/>
        <v>160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9" t="s">
        <v>58</v>
      </c>
      <c r="B32" s="1" t="s">
        <v>31</v>
      </c>
      <c r="C32" s="1">
        <v>216.52500000000001</v>
      </c>
      <c r="D32" s="1">
        <v>254.02699999999999</v>
      </c>
      <c r="E32" s="1">
        <v>204.91900000000001</v>
      </c>
      <c r="F32" s="1">
        <v>252.36699999999999</v>
      </c>
      <c r="G32" s="6">
        <v>1</v>
      </c>
      <c r="H32" s="1">
        <v>30</v>
      </c>
      <c r="I32" s="1"/>
      <c r="J32" s="1">
        <v>223.4</v>
      </c>
      <c r="K32" s="1">
        <f t="shared" si="2"/>
        <v>-18.480999999999995</v>
      </c>
      <c r="L32" s="1">
        <f t="shared" si="4"/>
        <v>204.91900000000001</v>
      </c>
      <c r="M32" s="1"/>
      <c r="N32" s="1">
        <v>372.44380000000012</v>
      </c>
      <c r="O32" s="1">
        <f t="shared" si="5"/>
        <v>40.983800000000002</v>
      </c>
      <c r="P32" s="5"/>
      <c r="Q32" s="5"/>
      <c r="R32" s="1"/>
      <c r="S32" s="1">
        <f t="shared" si="7"/>
        <v>15.245311562129428</v>
      </c>
      <c r="T32" s="1">
        <f t="shared" si="8"/>
        <v>15.245311562129428</v>
      </c>
      <c r="U32" s="1">
        <v>60.230200000000004</v>
      </c>
      <c r="V32" s="1">
        <v>56.371799999999993</v>
      </c>
      <c r="W32" s="1">
        <v>28.72519999999999</v>
      </c>
      <c r="X32" s="1">
        <v>26.547399999999989</v>
      </c>
      <c r="Y32" s="1">
        <v>49.217399999999998</v>
      </c>
      <c r="Z32" s="1">
        <v>36.796599999999998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9" t="s">
        <v>59</v>
      </c>
      <c r="B33" s="1" t="s">
        <v>31</v>
      </c>
      <c r="C33" s="1">
        <v>1001.571</v>
      </c>
      <c r="D33" s="1">
        <v>1051.336</v>
      </c>
      <c r="E33" s="1">
        <v>1183.7349999999999</v>
      </c>
      <c r="F33" s="1">
        <v>775.53300000000002</v>
      </c>
      <c r="G33" s="6">
        <v>1</v>
      </c>
      <c r="H33" s="1">
        <v>40</v>
      </c>
      <c r="I33" s="1"/>
      <c r="J33" s="1">
        <v>1125.2570000000001</v>
      </c>
      <c r="K33" s="1">
        <f t="shared" si="2"/>
        <v>58.477999999999838</v>
      </c>
      <c r="L33" s="1">
        <f t="shared" si="4"/>
        <v>635.05799999999988</v>
      </c>
      <c r="M33" s="1">
        <v>548.67700000000002</v>
      </c>
      <c r="N33" s="1">
        <v>155.71519999999981</v>
      </c>
      <c r="O33" s="1">
        <f t="shared" si="5"/>
        <v>127.01159999999997</v>
      </c>
      <c r="P33" s="5">
        <f t="shared" si="9"/>
        <v>465.87939999999992</v>
      </c>
      <c r="Q33" s="5"/>
      <c r="R33" s="1"/>
      <c r="S33" s="1">
        <f t="shared" si="7"/>
        <v>11</v>
      </c>
      <c r="T33" s="1">
        <f t="shared" si="8"/>
        <v>7.3319932982499232</v>
      </c>
      <c r="U33" s="1">
        <v>122.7394</v>
      </c>
      <c r="V33" s="1">
        <v>131.53319999999999</v>
      </c>
      <c r="W33" s="1">
        <v>143.98580000000001</v>
      </c>
      <c r="X33" s="1">
        <v>140.73599999999999</v>
      </c>
      <c r="Y33" s="1">
        <v>141.42679999999999</v>
      </c>
      <c r="Z33" s="1">
        <v>124.70820000000001</v>
      </c>
      <c r="AA33" s="1" t="s">
        <v>60</v>
      </c>
      <c r="AB33" s="1">
        <f t="shared" si="3"/>
        <v>465.87939999999992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9" t="s">
        <v>61</v>
      </c>
      <c r="B34" s="1" t="s">
        <v>31</v>
      </c>
      <c r="C34" s="1">
        <v>254.845</v>
      </c>
      <c r="D34" s="1">
        <v>282.327</v>
      </c>
      <c r="E34" s="1">
        <v>286.85300000000001</v>
      </c>
      <c r="F34" s="1">
        <v>221.501</v>
      </c>
      <c r="G34" s="6">
        <v>1</v>
      </c>
      <c r="H34" s="1">
        <v>35</v>
      </c>
      <c r="I34" s="1"/>
      <c r="J34" s="1">
        <v>325.26</v>
      </c>
      <c r="K34" s="1">
        <f t="shared" si="2"/>
        <v>-38.406999999999982</v>
      </c>
      <c r="L34" s="1">
        <f t="shared" si="4"/>
        <v>226.393</v>
      </c>
      <c r="M34" s="1">
        <v>60.46</v>
      </c>
      <c r="N34" s="1">
        <v>15.29339999999965</v>
      </c>
      <c r="O34" s="1">
        <f t="shared" si="5"/>
        <v>45.278599999999997</v>
      </c>
      <c r="P34" s="5">
        <v>200</v>
      </c>
      <c r="Q34" s="5"/>
      <c r="R34" s="1"/>
      <c r="S34" s="1">
        <f t="shared" si="7"/>
        <v>9.6468177019607424</v>
      </c>
      <c r="T34" s="1">
        <f t="shared" si="8"/>
        <v>5.2297200001766768</v>
      </c>
      <c r="U34" s="1">
        <v>34.437399999999997</v>
      </c>
      <c r="V34" s="1">
        <v>44.472999999999992</v>
      </c>
      <c r="W34" s="1">
        <v>45.053400000000011</v>
      </c>
      <c r="X34" s="1">
        <v>40.747199999999978</v>
      </c>
      <c r="Y34" s="1">
        <v>49.268799999999999</v>
      </c>
      <c r="Z34" s="1">
        <v>38.40079999999999</v>
      </c>
      <c r="AA34" s="1"/>
      <c r="AB34" s="1">
        <f t="shared" si="3"/>
        <v>200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9" t="s">
        <v>62</v>
      </c>
      <c r="B35" s="1" t="s">
        <v>31</v>
      </c>
      <c r="C35" s="1">
        <v>235.30500000000001</v>
      </c>
      <c r="D35" s="1">
        <v>27.010999999999999</v>
      </c>
      <c r="E35" s="1">
        <v>151.11099999999999</v>
      </c>
      <c r="F35" s="1">
        <v>97.15</v>
      </c>
      <c r="G35" s="6">
        <v>1</v>
      </c>
      <c r="H35" s="1">
        <v>45</v>
      </c>
      <c r="I35" s="1"/>
      <c r="J35" s="1">
        <v>142.69999999999999</v>
      </c>
      <c r="K35" s="1">
        <f t="shared" si="2"/>
        <v>8.4110000000000014</v>
      </c>
      <c r="L35" s="1">
        <f t="shared" si="4"/>
        <v>151.11099999999999</v>
      </c>
      <c r="M35" s="1"/>
      <c r="N35" s="1">
        <v>147.94540000000001</v>
      </c>
      <c r="O35" s="1">
        <f t="shared" si="5"/>
        <v>30.222199999999997</v>
      </c>
      <c r="P35" s="5">
        <f t="shared" si="9"/>
        <v>87.348799999999954</v>
      </c>
      <c r="Q35" s="5"/>
      <c r="R35" s="1"/>
      <c r="S35" s="1">
        <f t="shared" si="7"/>
        <v>11</v>
      </c>
      <c r="T35" s="1">
        <f t="shared" si="8"/>
        <v>8.1097802277795807</v>
      </c>
      <c r="U35" s="1">
        <v>28.1858</v>
      </c>
      <c r="V35" s="1">
        <v>21.583400000000001</v>
      </c>
      <c r="W35" s="1">
        <v>18.2712</v>
      </c>
      <c r="X35" s="1">
        <v>17.834199999999999</v>
      </c>
      <c r="Y35" s="1">
        <v>30.6004</v>
      </c>
      <c r="Z35" s="1">
        <v>31.204599999999999</v>
      </c>
      <c r="AA35" s="1"/>
      <c r="AB35" s="1">
        <f t="shared" si="3"/>
        <v>87.348799999999954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9" t="s">
        <v>63</v>
      </c>
      <c r="B36" s="1" t="s">
        <v>31</v>
      </c>
      <c r="C36" s="1">
        <v>163.44200000000001</v>
      </c>
      <c r="D36" s="1">
        <v>78.061999999999998</v>
      </c>
      <c r="E36" s="1">
        <v>123.14400000000001</v>
      </c>
      <c r="F36" s="1">
        <v>109.52200000000001</v>
      </c>
      <c r="G36" s="6">
        <v>1</v>
      </c>
      <c r="H36" s="1">
        <v>30</v>
      </c>
      <c r="I36" s="1"/>
      <c r="J36" s="1">
        <v>126.32599999999999</v>
      </c>
      <c r="K36" s="1">
        <f t="shared" si="2"/>
        <v>-3.1819999999999879</v>
      </c>
      <c r="L36" s="1">
        <f t="shared" si="4"/>
        <v>91.918000000000006</v>
      </c>
      <c r="M36" s="1">
        <v>31.225999999999999</v>
      </c>
      <c r="N36" s="1"/>
      <c r="O36" s="1">
        <f t="shared" si="5"/>
        <v>18.383600000000001</v>
      </c>
      <c r="P36" s="5">
        <v>70</v>
      </c>
      <c r="Q36" s="5"/>
      <c r="R36" s="1"/>
      <c r="S36" s="1">
        <f t="shared" si="7"/>
        <v>9.7653343197197486</v>
      </c>
      <c r="T36" s="1">
        <f t="shared" si="8"/>
        <v>5.9575926369155114</v>
      </c>
      <c r="U36" s="1">
        <v>12.363</v>
      </c>
      <c r="V36" s="1">
        <v>11.0456</v>
      </c>
      <c r="W36" s="1">
        <v>19.113399999999999</v>
      </c>
      <c r="X36" s="1">
        <v>20.931000000000001</v>
      </c>
      <c r="Y36" s="1">
        <v>12.282999999999999</v>
      </c>
      <c r="Z36" s="1">
        <v>10.932600000000001</v>
      </c>
      <c r="AA36" s="1"/>
      <c r="AB36" s="1">
        <f t="shared" si="3"/>
        <v>70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9" t="s">
        <v>64</v>
      </c>
      <c r="B37" s="1" t="s">
        <v>31</v>
      </c>
      <c r="C37" s="1">
        <v>511.858</v>
      </c>
      <c r="D37" s="1">
        <v>722.89599999999996</v>
      </c>
      <c r="E37" s="1">
        <v>685.08</v>
      </c>
      <c r="F37" s="1">
        <v>487.43799999999999</v>
      </c>
      <c r="G37" s="6">
        <v>1</v>
      </c>
      <c r="H37" s="1">
        <v>45</v>
      </c>
      <c r="I37" s="1"/>
      <c r="J37" s="1">
        <v>689.83</v>
      </c>
      <c r="K37" s="1">
        <f t="shared" si="2"/>
        <v>-4.75</v>
      </c>
      <c r="L37" s="1">
        <f t="shared" si="4"/>
        <v>383.05000000000007</v>
      </c>
      <c r="M37" s="1">
        <v>302.02999999999997</v>
      </c>
      <c r="N37" s="1">
        <v>97.351200000000063</v>
      </c>
      <c r="O37" s="1">
        <f t="shared" si="5"/>
        <v>76.610000000000014</v>
      </c>
      <c r="P37" s="5">
        <f t="shared" si="9"/>
        <v>257.9208000000001</v>
      </c>
      <c r="Q37" s="5"/>
      <c r="R37" s="1"/>
      <c r="S37" s="1">
        <f t="shared" si="7"/>
        <v>11</v>
      </c>
      <c r="T37" s="1">
        <f t="shared" si="8"/>
        <v>7.6333272418744285</v>
      </c>
      <c r="U37" s="1">
        <v>75.909400000000005</v>
      </c>
      <c r="V37" s="1">
        <v>78.552199999999999</v>
      </c>
      <c r="W37" s="1">
        <v>73.938000000000017</v>
      </c>
      <c r="X37" s="1">
        <v>76.715400000000002</v>
      </c>
      <c r="Y37" s="1">
        <v>91.602200000000011</v>
      </c>
      <c r="Z37" s="1">
        <v>93.59</v>
      </c>
      <c r="AA37" s="1"/>
      <c r="AB37" s="1">
        <f t="shared" si="3"/>
        <v>257.9208000000001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9" t="s">
        <v>65</v>
      </c>
      <c r="B38" s="1" t="s">
        <v>31</v>
      </c>
      <c r="C38" s="1">
        <v>392.75099999999998</v>
      </c>
      <c r="D38" s="1">
        <v>467.57499999999999</v>
      </c>
      <c r="E38" s="1">
        <v>469.03100000000001</v>
      </c>
      <c r="F38" s="1">
        <v>352.07900000000001</v>
      </c>
      <c r="G38" s="6">
        <v>1</v>
      </c>
      <c r="H38" s="1">
        <v>45</v>
      </c>
      <c r="I38" s="1"/>
      <c r="J38" s="1">
        <v>477.31</v>
      </c>
      <c r="K38" s="1">
        <f t="shared" ref="K38:K68" si="10">E38-J38</f>
        <v>-8.2789999999999964</v>
      </c>
      <c r="L38" s="1">
        <f t="shared" si="4"/>
        <v>285.62099999999998</v>
      </c>
      <c r="M38" s="1">
        <v>183.41</v>
      </c>
      <c r="N38" s="1">
        <v>19.015199999999989</v>
      </c>
      <c r="O38" s="1">
        <f t="shared" si="5"/>
        <v>57.124199999999995</v>
      </c>
      <c r="P38" s="5">
        <f t="shared" si="9"/>
        <v>257.27199999999999</v>
      </c>
      <c r="Q38" s="5"/>
      <c r="R38" s="1"/>
      <c r="S38" s="1">
        <f t="shared" si="7"/>
        <v>11</v>
      </c>
      <c r="T38" s="1">
        <f t="shared" si="8"/>
        <v>6.4962695320021995</v>
      </c>
      <c r="U38" s="1">
        <v>51.683799999999998</v>
      </c>
      <c r="V38" s="1">
        <v>57.7136</v>
      </c>
      <c r="W38" s="1">
        <v>58.961199999999998</v>
      </c>
      <c r="X38" s="1">
        <v>58.607399999999998</v>
      </c>
      <c r="Y38" s="1">
        <v>57.0822</v>
      </c>
      <c r="Z38" s="1">
        <v>63.013199999999998</v>
      </c>
      <c r="AA38" s="1"/>
      <c r="AB38" s="1">
        <f t="shared" ref="AB38:AB69" si="11">P38*G38</f>
        <v>257.27199999999999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9" t="s">
        <v>66</v>
      </c>
      <c r="B39" s="1" t="s">
        <v>31</v>
      </c>
      <c r="C39" s="1">
        <v>193.078</v>
      </c>
      <c r="D39" s="1">
        <v>165.35499999999999</v>
      </c>
      <c r="E39" s="1">
        <v>243.66900000000001</v>
      </c>
      <c r="F39" s="1">
        <v>111.627</v>
      </c>
      <c r="G39" s="6">
        <v>1</v>
      </c>
      <c r="H39" s="1">
        <v>45</v>
      </c>
      <c r="I39" s="1"/>
      <c r="J39" s="1">
        <v>258.63</v>
      </c>
      <c r="K39" s="1">
        <f t="shared" si="10"/>
        <v>-14.960999999999984</v>
      </c>
      <c r="L39" s="1">
        <f t="shared" si="4"/>
        <v>209.53900000000002</v>
      </c>
      <c r="M39" s="1">
        <v>34.130000000000003</v>
      </c>
      <c r="N39" s="1"/>
      <c r="O39" s="1">
        <f t="shared" si="5"/>
        <v>41.907800000000002</v>
      </c>
      <c r="P39" s="5">
        <f t="shared" si="9"/>
        <v>349.35880000000003</v>
      </c>
      <c r="Q39" s="5"/>
      <c r="R39" s="1"/>
      <c r="S39" s="1">
        <f t="shared" si="7"/>
        <v>11</v>
      </c>
      <c r="T39" s="1">
        <f t="shared" si="8"/>
        <v>2.6636330229694707</v>
      </c>
      <c r="U39" s="1">
        <v>11.8344</v>
      </c>
      <c r="V39" s="1">
        <v>12.7104</v>
      </c>
      <c r="W39" s="1">
        <v>27.2926</v>
      </c>
      <c r="X39" s="1">
        <v>28.436399999999999</v>
      </c>
      <c r="Y39" s="1">
        <v>21.615400000000001</v>
      </c>
      <c r="Z39" s="1">
        <v>21.292000000000002</v>
      </c>
      <c r="AA39" s="1"/>
      <c r="AB39" s="1">
        <f t="shared" si="11"/>
        <v>349.35880000000003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 t="s">
        <v>67</v>
      </c>
      <c r="B40" s="1" t="s">
        <v>31</v>
      </c>
      <c r="C40" s="1"/>
      <c r="D40" s="1">
        <v>443.95299999999997</v>
      </c>
      <c r="E40" s="1">
        <v>443.95299999999997</v>
      </c>
      <c r="F40" s="1"/>
      <c r="G40" s="6">
        <v>0</v>
      </c>
      <c r="H40" s="1" t="e">
        <v>#N/A</v>
      </c>
      <c r="I40" s="1"/>
      <c r="J40" s="1">
        <v>443.95299999999997</v>
      </c>
      <c r="K40" s="1">
        <f t="shared" si="10"/>
        <v>0</v>
      </c>
      <c r="L40" s="1">
        <f t="shared" si="4"/>
        <v>0</v>
      </c>
      <c r="M40" s="1">
        <v>443.95299999999997</v>
      </c>
      <c r="N40" s="1"/>
      <c r="O40" s="1">
        <f t="shared" si="5"/>
        <v>0</v>
      </c>
      <c r="P40" s="5"/>
      <c r="Q40" s="5"/>
      <c r="R40" s="1"/>
      <c r="S40" s="1" t="e">
        <f t="shared" si="7"/>
        <v>#DIV/0!</v>
      </c>
      <c r="T40" s="1" t="e">
        <f t="shared" si="8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9" t="s">
        <v>68</v>
      </c>
      <c r="B41" s="1" t="s">
        <v>31</v>
      </c>
      <c r="C41" s="1">
        <v>15.946</v>
      </c>
      <c r="D41" s="1">
        <v>147.393</v>
      </c>
      <c r="E41" s="1">
        <v>99.475999999999999</v>
      </c>
      <c r="F41" s="1">
        <v>60.908000000000001</v>
      </c>
      <c r="G41" s="6">
        <v>1</v>
      </c>
      <c r="H41" s="1">
        <v>35</v>
      </c>
      <c r="I41" s="1"/>
      <c r="J41" s="1">
        <v>107.185</v>
      </c>
      <c r="K41" s="1">
        <f t="shared" si="10"/>
        <v>-7.7090000000000032</v>
      </c>
      <c r="L41" s="1">
        <f t="shared" si="4"/>
        <v>12.991</v>
      </c>
      <c r="M41" s="1">
        <v>86.484999999999999</v>
      </c>
      <c r="N41" s="1">
        <v>26.94340000000004</v>
      </c>
      <c r="O41" s="1">
        <f t="shared" si="5"/>
        <v>2.5981999999999998</v>
      </c>
      <c r="P41" s="5"/>
      <c r="Q41" s="5"/>
      <c r="R41" s="1"/>
      <c r="S41" s="1">
        <f t="shared" si="7"/>
        <v>33.812408590562718</v>
      </c>
      <c r="T41" s="1">
        <f t="shared" si="8"/>
        <v>33.812408590562718</v>
      </c>
      <c r="U41" s="1">
        <v>7.3734000000000037</v>
      </c>
      <c r="V41" s="1">
        <v>13.430999999999999</v>
      </c>
      <c r="W41" s="1">
        <v>6.0812000000000008</v>
      </c>
      <c r="X41" s="1">
        <v>5.0796000000000019</v>
      </c>
      <c r="Y41" s="1">
        <v>5.6182000000000016</v>
      </c>
      <c r="Z41" s="1">
        <v>5.618599999999998</v>
      </c>
      <c r="AA41" s="1"/>
      <c r="AB41" s="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 t="s">
        <v>69</v>
      </c>
      <c r="B42" s="1" t="s">
        <v>36</v>
      </c>
      <c r="C42" s="1">
        <v>598</v>
      </c>
      <c r="D42" s="1">
        <v>312</v>
      </c>
      <c r="E42" s="1">
        <v>622</v>
      </c>
      <c r="F42" s="1">
        <v>245</v>
      </c>
      <c r="G42" s="6">
        <v>0.4</v>
      </c>
      <c r="H42" s="1">
        <v>45</v>
      </c>
      <c r="I42" s="1"/>
      <c r="J42" s="1">
        <v>626</v>
      </c>
      <c r="K42" s="1">
        <f t="shared" si="10"/>
        <v>-4</v>
      </c>
      <c r="L42" s="1">
        <f t="shared" si="4"/>
        <v>622</v>
      </c>
      <c r="M42" s="1"/>
      <c r="N42" s="1">
        <v>318.2</v>
      </c>
      <c r="O42" s="1">
        <f t="shared" si="5"/>
        <v>124.4</v>
      </c>
      <c r="P42" s="5">
        <v>780</v>
      </c>
      <c r="Q42" s="5"/>
      <c r="R42" s="1"/>
      <c r="S42" s="1">
        <f t="shared" si="7"/>
        <v>10.797427652733118</v>
      </c>
      <c r="T42" s="1">
        <f t="shared" si="8"/>
        <v>4.527331189710611</v>
      </c>
      <c r="U42" s="1">
        <v>86.2</v>
      </c>
      <c r="V42" s="1">
        <v>74.8</v>
      </c>
      <c r="W42" s="1">
        <v>88</v>
      </c>
      <c r="X42" s="1">
        <v>85</v>
      </c>
      <c r="Y42" s="1">
        <v>66.400000000000006</v>
      </c>
      <c r="Z42" s="1">
        <v>63.6</v>
      </c>
      <c r="AA42" s="1"/>
      <c r="AB42" s="1">
        <f t="shared" si="11"/>
        <v>312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9" t="s">
        <v>70</v>
      </c>
      <c r="B43" s="1" t="s">
        <v>31</v>
      </c>
      <c r="C43" s="1"/>
      <c r="D43" s="1">
        <v>182.137</v>
      </c>
      <c r="E43" s="1">
        <v>182.137</v>
      </c>
      <c r="F43" s="1"/>
      <c r="G43" s="6">
        <v>0</v>
      </c>
      <c r="H43" s="1" t="e">
        <v>#N/A</v>
      </c>
      <c r="I43" s="1"/>
      <c r="J43" s="1">
        <v>182.137</v>
      </c>
      <c r="K43" s="1">
        <f t="shared" si="10"/>
        <v>0</v>
      </c>
      <c r="L43" s="1">
        <f t="shared" si="4"/>
        <v>0</v>
      </c>
      <c r="M43" s="1">
        <v>182.137</v>
      </c>
      <c r="N43" s="1"/>
      <c r="O43" s="1">
        <f t="shared" si="5"/>
        <v>0</v>
      </c>
      <c r="P43" s="5"/>
      <c r="Q43" s="5"/>
      <c r="R43" s="1"/>
      <c r="S43" s="1" t="e">
        <f t="shared" si="7"/>
        <v>#DIV/0!</v>
      </c>
      <c r="T43" s="1" t="e">
        <f t="shared" si="8"/>
        <v>#DIV/0!</v>
      </c>
      <c r="U43" s="1"/>
      <c r="V43" s="1"/>
      <c r="W43" s="1"/>
      <c r="X43" s="1"/>
      <c r="Y43" s="1"/>
      <c r="Z43" s="1"/>
      <c r="AA43" s="1"/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9" t="s">
        <v>71</v>
      </c>
      <c r="B44" s="1" t="s">
        <v>31</v>
      </c>
      <c r="C44" s="1">
        <v>271.51600000000002</v>
      </c>
      <c r="D44" s="1">
        <v>347.16899999999998</v>
      </c>
      <c r="E44" s="1">
        <v>385.16500000000002</v>
      </c>
      <c r="F44" s="1">
        <v>208.22</v>
      </c>
      <c r="G44" s="6">
        <v>1</v>
      </c>
      <c r="H44" s="1">
        <v>40</v>
      </c>
      <c r="I44" s="1"/>
      <c r="J44" s="1">
        <v>386.52600000000001</v>
      </c>
      <c r="K44" s="1">
        <f t="shared" si="10"/>
        <v>-1.36099999999999</v>
      </c>
      <c r="L44" s="1">
        <f t="shared" si="4"/>
        <v>209.93900000000002</v>
      </c>
      <c r="M44" s="1">
        <v>175.226</v>
      </c>
      <c r="N44" s="1">
        <v>28.126999999999981</v>
      </c>
      <c r="O44" s="1">
        <f t="shared" si="5"/>
        <v>41.987800000000007</v>
      </c>
      <c r="P44" s="5">
        <f t="shared" ref="P44:P58" si="12">11*O44-N44-F44</f>
        <v>225.51880000000008</v>
      </c>
      <c r="Q44" s="5"/>
      <c r="R44" s="1"/>
      <c r="S44" s="1">
        <f t="shared" si="7"/>
        <v>10.999999999999998</v>
      </c>
      <c r="T44" s="1">
        <f t="shared" si="8"/>
        <v>5.628944598192807</v>
      </c>
      <c r="U44" s="1">
        <v>34.486800000000002</v>
      </c>
      <c r="V44" s="1">
        <v>37.946800000000003</v>
      </c>
      <c r="W44" s="1">
        <v>40.903599999999997</v>
      </c>
      <c r="X44" s="1">
        <v>40.099800000000002</v>
      </c>
      <c r="Y44" s="1">
        <v>28.884</v>
      </c>
      <c r="Z44" s="1">
        <v>34.991599999999998</v>
      </c>
      <c r="AA44" s="1"/>
      <c r="AB44" s="1">
        <f t="shared" si="11"/>
        <v>225.51880000000008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9" t="s">
        <v>72</v>
      </c>
      <c r="B45" s="1" t="s">
        <v>36</v>
      </c>
      <c r="C45" s="1">
        <v>299</v>
      </c>
      <c r="D45" s="1">
        <v>612</v>
      </c>
      <c r="E45" s="1">
        <v>478</v>
      </c>
      <c r="F45" s="1">
        <v>378</v>
      </c>
      <c r="G45" s="6">
        <v>0.4</v>
      </c>
      <c r="H45" s="1">
        <v>40</v>
      </c>
      <c r="I45" s="1"/>
      <c r="J45" s="1">
        <v>533</v>
      </c>
      <c r="K45" s="1">
        <f t="shared" si="10"/>
        <v>-55</v>
      </c>
      <c r="L45" s="1">
        <f t="shared" si="4"/>
        <v>328</v>
      </c>
      <c r="M45" s="1">
        <v>150</v>
      </c>
      <c r="N45" s="1">
        <v>570.6</v>
      </c>
      <c r="O45" s="1">
        <f t="shared" si="5"/>
        <v>65.599999999999994</v>
      </c>
      <c r="P45" s="5"/>
      <c r="Q45" s="5"/>
      <c r="R45" s="1"/>
      <c r="S45" s="1">
        <f t="shared" si="7"/>
        <v>14.460365853658539</v>
      </c>
      <c r="T45" s="1">
        <f t="shared" si="8"/>
        <v>14.460365853658539</v>
      </c>
      <c r="U45" s="1">
        <v>92.6</v>
      </c>
      <c r="V45" s="1">
        <v>77</v>
      </c>
      <c r="W45" s="1">
        <v>47.6</v>
      </c>
      <c r="X45" s="1">
        <v>50.2</v>
      </c>
      <c r="Y45" s="1">
        <v>63.2</v>
      </c>
      <c r="Z45" s="1">
        <v>46.4</v>
      </c>
      <c r="AA45" s="1"/>
      <c r="AB45" s="1">
        <f t="shared" si="11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9" t="s">
        <v>73</v>
      </c>
      <c r="B46" s="1" t="s">
        <v>36</v>
      </c>
      <c r="C46" s="1">
        <v>1258</v>
      </c>
      <c r="D46" s="1">
        <v>600</v>
      </c>
      <c r="E46" s="1">
        <v>756</v>
      </c>
      <c r="F46" s="1">
        <v>1044</v>
      </c>
      <c r="G46" s="6">
        <v>0.4</v>
      </c>
      <c r="H46" s="1">
        <v>45</v>
      </c>
      <c r="I46" s="1"/>
      <c r="J46" s="1">
        <v>757</v>
      </c>
      <c r="K46" s="1">
        <f t="shared" si="10"/>
        <v>-1</v>
      </c>
      <c r="L46" s="1">
        <f t="shared" si="4"/>
        <v>606</v>
      </c>
      <c r="M46" s="1">
        <v>150</v>
      </c>
      <c r="N46" s="1"/>
      <c r="O46" s="1">
        <f t="shared" si="5"/>
        <v>121.2</v>
      </c>
      <c r="P46" s="5">
        <f t="shared" si="12"/>
        <v>289.20000000000005</v>
      </c>
      <c r="Q46" s="5"/>
      <c r="R46" s="1"/>
      <c r="S46" s="1">
        <f t="shared" si="7"/>
        <v>11</v>
      </c>
      <c r="T46" s="1">
        <f t="shared" si="8"/>
        <v>8.6138613861386144</v>
      </c>
      <c r="U46" s="1">
        <v>96</v>
      </c>
      <c r="V46" s="1">
        <v>86.4</v>
      </c>
      <c r="W46" s="1">
        <v>149.80000000000001</v>
      </c>
      <c r="X46" s="1">
        <v>150.6</v>
      </c>
      <c r="Y46" s="1">
        <v>99</v>
      </c>
      <c r="Z46" s="1">
        <v>111</v>
      </c>
      <c r="AA46" s="1"/>
      <c r="AB46" s="1">
        <f t="shared" si="11"/>
        <v>115.68000000000002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9" t="s">
        <v>74</v>
      </c>
      <c r="B47" s="1" t="s">
        <v>36</v>
      </c>
      <c r="C47" s="1">
        <v>1252</v>
      </c>
      <c r="D47" s="1">
        <v>564</v>
      </c>
      <c r="E47" s="1">
        <v>1061</v>
      </c>
      <c r="F47" s="1">
        <v>643</v>
      </c>
      <c r="G47" s="6">
        <v>0.4</v>
      </c>
      <c r="H47" s="1">
        <v>40</v>
      </c>
      <c r="I47" s="1"/>
      <c r="J47" s="1">
        <v>1068</v>
      </c>
      <c r="K47" s="1">
        <f t="shared" si="10"/>
        <v>-7</v>
      </c>
      <c r="L47" s="1">
        <f t="shared" si="4"/>
        <v>881</v>
      </c>
      <c r="M47" s="1">
        <v>180</v>
      </c>
      <c r="N47" s="1">
        <v>256.59999999999991</v>
      </c>
      <c r="O47" s="1">
        <f t="shared" si="5"/>
        <v>176.2</v>
      </c>
      <c r="P47" s="5">
        <v>980</v>
      </c>
      <c r="Q47" s="5"/>
      <c r="R47" s="1"/>
      <c r="S47" s="1">
        <f t="shared" si="7"/>
        <v>10.667423382519864</v>
      </c>
      <c r="T47" s="1">
        <f t="shared" si="8"/>
        <v>5.1055618615209983</v>
      </c>
      <c r="U47" s="1">
        <v>131.4</v>
      </c>
      <c r="V47" s="1">
        <v>105.6</v>
      </c>
      <c r="W47" s="1">
        <v>148.80000000000001</v>
      </c>
      <c r="X47" s="1">
        <v>151.6</v>
      </c>
      <c r="Y47" s="1">
        <v>114.4</v>
      </c>
      <c r="Z47" s="1">
        <v>91.8</v>
      </c>
      <c r="AA47" s="1"/>
      <c r="AB47" s="1">
        <f t="shared" si="11"/>
        <v>392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9" t="s">
        <v>75</v>
      </c>
      <c r="B48" s="1" t="s">
        <v>31</v>
      </c>
      <c r="C48" s="1">
        <v>38.869999999999997</v>
      </c>
      <c r="D48" s="1">
        <v>97.025999999999996</v>
      </c>
      <c r="E48" s="1">
        <v>61.951000000000001</v>
      </c>
      <c r="F48" s="1">
        <v>71.257000000000005</v>
      </c>
      <c r="G48" s="6">
        <v>1</v>
      </c>
      <c r="H48" s="1">
        <v>50</v>
      </c>
      <c r="I48" s="1"/>
      <c r="J48" s="1">
        <v>65.7</v>
      </c>
      <c r="K48" s="1">
        <f t="shared" si="10"/>
        <v>-3.7490000000000023</v>
      </c>
      <c r="L48" s="1">
        <f t="shared" si="4"/>
        <v>61.951000000000001</v>
      </c>
      <c r="M48" s="1"/>
      <c r="N48" s="1">
        <v>20.6282</v>
      </c>
      <c r="O48" s="1">
        <f t="shared" si="5"/>
        <v>12.3902</v>
      </c>
      <c r="P48" s="5">
        <f t="shared" si="12"/>
        <v>44.407000000000011</v>
      </c>
      <c r="Q48" s="5"/>
      <c r="R48" s="1"/>
      <c r="S48" s="1">
        <f t="shared" si="7"/>
        <v>11</v>
      </c>
      <c r="T48" s="1">
        <f t="shared" si="8"/>
        <v>7.4159577730787234</v>
      </c>
      <c r="U48" s="1">
        <v>9.6763999999999992</v>
      </c>
      <c r="V48" s="1">
        <v>10.4902</v>
      </c>
      <c r="W48" s="1">
        <v>8.3507999999999996</v>
      </c>
      <c r="X48" s="1">
        <v>6.7388000000000003</v>
      </c>
      <c r="Y48" s="1">
        <v>3.4971999999999999</v>
      </c>
      <c r="Z48" s="1">
        <v>3.5064000000000002</v>
      </c>
      <c r="AA48" s="1"/>
      <c r="AB48" s="1">
        <f t="shared" si="11"/>
        <v>44.407000000000011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9" t="s">
        <v>76</v>
      </c>
      <c r="B49" s="1" t="s">
        <v>31</v>
      </c>
      <c r="C49" s="1">
        <v>206.251</v>
      </c>
      <c r="D49" s="1">
        <v>43.34</v>
      </c>
      <c r="E49" s="1">
        <v>151.666</v>
      </c>
      <c r="F49" s="1">
        <v>78.319999999999993</v>
      </c>
      <c r="G49" s="6">
        <v>1</v>
      </c>
      <c r="H49" s="1">
        <v>50</v>
      </c>
      <c r="I49" s="1"/>
      <c r="J49" s="1">
        <v>137.44999999999999</v>
      </c>
      <c r="K49" s="1">
        <f t="shared" si="10"/>
        <v>14.216000000000008</v>
      </c>
      <c r="L49" s="1">
        <f t="shared" si="4"/>
        <v>151.666</v>
      </c>
      <c r="M49" s="1"/>
      <c r="N49" s="1">
        <v>145.44399999999999</v>
      </c>
      <c r="O49" s="1">
        <f t="shared" si="5"/>
        <v>30.333199999999998</v>
      </c>
      <c r="P49" s="5">
        <f t="shared" si="12"/>
        <v>109.90119999999999</v>
      </c>
      <c r="Q49" s="5"/>
      <c r="R49" s="1"/>
      <c r="S49" s="1">
        <f t="shared" si="7"/>
        <v>11</v>
      </c>
      <c r="T49" s="1">
        <f t="shared" si="8"/>
        <v>7.3768675906267722</v>
      </c>
      <c r="U49" s="1">
        <v>27.908200000000001</v>
      </c>
      <c r="V49" s="1">
        <v>20.920200000000001</v>
      </c>
      <c r="W49" s="1">
        <v>20.299199999999999</v>
      </c>
      <c r="X49" s="1">
        <v>25.4876</v>
      </c>
      <c r="Y49" s="1">
        <v>20.920999999999999</v>
      </c>
      <c r="Z49" s="1">
        <v>23.468399999999999</v>
      </c>
      <c r="AA49" s="1"/>
      <c r="AB49" s="1">
        <f t="shared" si="11"/>
        <v>109.90119999999999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9" t="s">
        <v>77</v>
      </c>
      <c r="B50" s="1" t="s">
        <v>31</v>
      </c>
      <c r="C50" s="1">
        <v>81.632000000000005</v>
      </c>
      <c r="D50" s="1"/>
      <c r="E50" s="1">
        <v>57.466000000000001</v>
      </c>
      <c r="F50" s="1">
        <v>20.553999999999998</v>
      </c>
      <c r="G50" s="6">
        <v>1</v>
      </c>
      <c r="H50" s="1">
        <v>55</v>
      </c>
      <c r="I50" s="1"/>
      <c r="J50" s="1">
        <v>48.35</v>
      </c>
      <c r="K50" s="1">
        <f t="shared" si="10"/>
        <v>9.1159999999999997</v>
      </c>
      <c r="L50" s="1">
        <f t="shared" si="4"/>
        <v>57.466000000000001</v>
      </c>
      <c r="M50" s="1"/>
      <c r="N50" s="1">
        <v>41.752000000000002</v>
      </c>
      <c r="O50" s="1">
        <f t="shared" si="5"/>
        <v>11.4932</v>
      </c>
      <c r="P50" s="5">
        <f t="shared" si="12"/>
        <v>64.119200000000006</v>
      </c>
      <c r="Q50" s="5"/>
      <c r="R50" s="1"/>
      <c r="S50" s="1">
        <f t="shared" si="7"/>
        <v>11</v>
      </c>
      <c r="T50" s="1">
        <f t="shared" si="8"/>
        <v>5.4211185744614205</v>
      </c>
      <c r="U50" s="1">
        <v>8.24</v>
      </c>
      <c r="V50" s="1">
        <v>6.0738000000000003</v>
      </c>
      <c r="W50" s="1">
        <v>8.1237999999999992</v>
      </c>
      <c r="X50" s="1">
        <v>7.2786</v>
      </c>
      <c r="Y50" s="1">
        <v>3.6347999999999958</v>
      </c>
      <c r="Z50" s="1">
        <v>5.6216000000000008</v>
      </c>
      <c r="AA50" s="1"/>
      <c r="AB50" s="1">
        <f t="shared" si="11"/>
        <v>64.119200000000006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9" t="s">
        <v>78</v>
      </c>
      <c r="B51" s="1" t="s">
        <v>31</v>
      </c>
      <c r="C51" s="1">
        <v>34.743000000000002</v>
      </c>
      <c r="D51" s="1">
        <v>36.68</v>
      </c>
      <c r="E51" s="1">
        <v>42.466999999999999</v>
      </c>
      <c r="F51" s="1">
        <v>28.956</v>
      </c>
      <c r="G51" s="6">
        <v>1</v>
      </c>
      <c r="H51" s="1">
        <v>50</v>
      </c>
      <c r="I51" s="1"/>
      <c r="J51" s="1">
        <v>42.484999999999999</v>
      </c>
      <c r="K51" s="1">
        <f t="shared" si="10"/>
        <v>-1.8000000000000682E-2</v>
      </c>
      <c r="L51" s="1">
        <f t="shared" si="4"/>
        <v>17.981999999999999</v>
      </c>
      <c r="M51" s="1">
        <v>24.484999999999999</v>
      </c>
      <c r="N51" s="1">
        <v>10</v>
      </c>
      <c r="O51" s="1">
        <f t="shared" si="5"/>
        <v>3.5964</v>
      </c>
      <c r="P51" s="5"/>
      <c r="Q51" s="5"/>
      <c r="R51" s="1"/>
      <c r="S51" s="1">
        <f t="shared" si="7"/>
        <v>10.831943054165277</v>
      </c>
      <c r="T51" s="1">
        <f t="shared" si="8"/>
        <v>10.831943054165277</v>
      </c>
      <c r="U51" s="1">
        <v>3.29</v>
      </c>
      <c r="V51" s="1">
        <v>3.8925999999999998</v>
      </c>
      <c r="W51" s="1">
        <v>4.2276000000000007</v>
      </c>
      <c r="X51" s="1">
        <v>4.8340000000000014</v>
      </c>
      <c r="Y51" s="1">
        <v>2.1027999999999998</v>
      </c>
      <c r="Z51" s="1">
        <v>0.90879999999999994</v>
      </c>
      <c r="AA51" s="1"/>
      <c r="AB51" s="1">
        <f t="shared" si="11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9" t="s">
        <v>79</v>
      </c>
      <c r="B52" s="1" t="s">
        <v>31</v>
      </c>
      <c r="C52" s="1">
        <v>95.456999999999994</v>
      </c>
      <c r="D52" s="1">
        <v>356.27199999999999</v>
      </c>
      <c r="E52" s="1">
        <v>215.43</v>
      </c>
      <c r="F52" s="1">
        <v>200.20400000000001</v>
      </c>
      <c r="G52" s="6">
        <v>1</v>
      </c>
      <c r="H52" s="1">
        <v>40</v>
      </c>
      <c r="I52" s="1"/>
      <c r="J52" s="1">
        <v>222.47499999999999</v>
      </c>
      <c r="K52" s="1">
        <f t="shared" si="10"/>
        <v>-7.0449999999999875</v>
      </c>
      <c r="L52" s="1">
        <f t="shared" si="4"/>
        <v>89.75500000000001</v>
      </c>
      <c r="M52" s="1">
        <v>125.675</v>
      </c>
      <c r="N52" s="1">
        <v>69.342800000000011</v>
      </c>
      <c r="O52" s="1">
        <f t="shared" si="5"/>
        <v>17.951000000000001</v>
      </c>
      <c r="P52" s="5"/>
      <c r="Q52" s="5"/>
      <c r="R52" s="1"/>
      <c r="S52" s="1">
        <f t="shared" si="7"/>
        <v>15.015698289788871</v>
      </c>
      <c r="T52" s="1">
        <f t="shared" si="8"/>
        <v>15.015698289788871</v>
      </c>
      <c r="U52" s="1">
        <v>27.8764</v>
      </c>
      <c r="V52" s="1">
        <v>30.868400000000001</v>
      </c>
      <c r="W52" s="1">
        <v>20.323599999999999</v>
      </c>
      <c r="X52" s="1">
        <v>20.451599999999999</v>
      </c>
      <c r="Y52" s="1">
        <v>24.495000000000001</v>
      </c>
      <c r="Z52" s="1">
        <v>22.3368</v>
      </c>
      <c r="AA52" s="1" t="s">
        <v>80</v>
      </c>
      <c r="AB52" s="1">
        <f t="shared" si="11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9" t="s">
        <v>81</v>
      </c>
      <c r="B53" s="1" t="s">
        <v>31</v>
      </c>
      <c r="C53" s="1">
        <v>117.40900000000001</v>
      </c>
      <c r="D53" s="1">
        <v>311.02</v>
      </c>
      <c r="E53" s="1">
        <v>300.76900000000001</v>
      </c>
      <c r="F53" s="1">
        <v>107.724</v>
      </c>
      <c r="G53" s="6">
        <v>1</v>
      </c>
      <c r="H53" s="1">
        <v>40</v>
      </c>
      <c r="I53" s="1"/>
      <c r="J53" s="1">
        <v>302.64100000000002</v>
      </c>
      <c r="K53" s="1">
        <f t="shared" si="10"/>
        <v>-1.8720000000000141</v>
      </c>
      <c r="L53" s="1">
        <f t="shared" si="4"/>
        <v>146.928</v>
      </c>
      <c r="M53" s="1">
        <v>153.84100000000001</v>
      </c>
      <c r="N53" s="1"/>
      <c r="O53" s="1">
        <f t="shared" si="5"/>
        <v>29.3856</v>
      </c>
      <c r="P53" s="5">
        <f t="shared" si="12"/>
        <v>215.51760000000002</v>
      </c>
      <c r="Q53" s="5"/>
      <c r="R53" s="1"/>
      <c r="S53" s="1">
        <f t="shared" si="7"/>
        <v>11</v>
      </c>
      <c r="T53" s="1">
        <f t="shared" si="8"/>
        <v>3.665877164325384</v>
      </c>
      <c r="U53" s="1">
        <v>18.927800000000001</v>
      </c>
      <c r="V53" s="1">
        <v>22.377600000000001</v>
      </c>
      <c r="W53" s="1">
        <v>19.8874</v>
      </c>
      <c r="X53" s="1">
        <v>19.313399999999991</v>
      </c>
      <c r="Y53" s="1">
        <v>19.013999999999999</v>
      </c>
      <c r="Z53" s="1">
        <v>19.473600000000001</v>
      </c>
      <c r="AA53" s="1"/>
      <c r="AB53" s="1">
        <f t="shared" si="11"/>
        <v>215.51760000000002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9" t="s">
        <v>82</v>
      </c>
      <c r="B54" s="1" t="s">
        <v>31</v>
      </c>
      <c r="C54" s="1">
        <v>731.74400000000003</v>
      </c>
      <c r="D54" s="1">
        <v>3134.67</v>
      </c>
      <c r="E54" s="1">
        <v>2881.748</v>
      </c>
      <c r="F54" s="1">
        <v>853.16</v>
      </c>
      <c r="G54" s="6">
        <v>1</v>
      </c>
      <c r="H54" s="1">
        <v>40</v>
      </c>
      <c r="I54" s="1"/>
      <c r="J54" s="1">
        <v>2861.84</v>
      </c>
      <c r="K54" s="1">
        <f t="shared" si="10"/>
        <v>19.907999999999902</v>
      </c>
      <c r="L54" s="1">
        <f t="shared" si="4"/>
        <v>362.10800000000017</v>
      </c>
      <c r="M54" s="1">
        <v>2519.64</v>
      </c>
      <c r="N54" s="1">
        <v>20.859200000000211</v>
      </c>
      <c r="O54" s="1">
        <f t="shared" si="5"/>
        <v>72.421600000000041</v>
      </c>
      <c r="P54" s="5"/>
      <c r="Q54" s="5"/>
      <c r="R54" s="1"/>
      <c r="S54" s="1">
        <f t="shared" si="7"/>
        <v>12.068487854452259</v>
      </c>
      <c r="T54" s="1">
        <f t="shared" si="8"/>
        <v>12.068487854452259</v>
      </c>
      <c r="U54" s="1">
        <v>101.21</v>
      </c>
      <c r="V54" s="1">
        <v>109.1118</v>
      </c>
      <c r="W54" s="1">
        <v>97.441799999999972</v>
      </c>
      <c r="X54" s="1">
        <v>103.8585999999999</v>
      </c>
      <c r="Y54" s="1">
        <v>101.3402</v>
      </c>
      <c r="Z54" s="1">
        <v>104.98520000000001</v>
      </c>
      <c r="AA54" s="1" t="s">
        <v>83</v>
      </c>
      <c r="AB54" s="1">
        <f t="shared" si="1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9" t="s">
        <v>84</v>
      </c>
      <c r="B55" s="1" t="s">
        <v>36</v>
      </c>
      <c r="C55" s="1">
        <v>667</v>
      </c>
      <c r="D55" s="1">
        <v>510</v>
      </c>
      <c r="E55" s="1">
        <v>932</v>
      </c>
      <c r="F55" s="1">
        <v>201</v>
      </c>
      <c r="G55" s="6">
        <v>0.4</v>
      </c>
      <c r="H55" s="1">
        <v>45</v>
      </c>
      <c r="I55" s="1"/>
      <c r="J55" s="1">
        <v>934</v>
      </c>
      <c r="K55" s="1">
        <f t="shared" si="10"/>
        <v>-2</v>
      </c>
      <c r="L55" s="1">
        <f t="shared" si="4"/>
        <v>734</v>
      </c>
      <c r="M55" s="1">
        <v>198</v>
      </c>
      <c r="N55" s="1">
        <v>402</v>
      </c>
      <c r="O55" s="1">
        <f t="shared" si="5"/>
        <v>146.80000000000001</v>
      </c>
      <c r="P55" s="5">
        <v>980</v>
      </c>
      <c r="Q55" s="5"/>
      <c r="R55" s="1"/>
      <c r="S55" s="1">
        <f t="shared" si="7"/>
        <v>10.783378746594005</v>
      </c>
      <c r="T55" s="1">
        <f t="shared" si="8"/>
        <v>4.1076294277929151</v>
      </c>
      <c r="U55" s="1">
        <v>99</v>
      </c>
      <c r="V55" s="1">
        <v>84</v>
      </c>
      <c r="W55" s="1">
        <v>94.2</v>
      </c>
      <c r="X55" s="1">
        <v>94.2</v>
      </c>
      <c r="Y55" s="1">
        <v>82.2</v>
      </c>
      <c r="Z55" s="1">
        <v>82.8</v>
      </c>
      <c r="AA55" s="1"/>
      <c r="AB55" s="1">
        <f t="shared" si="11"/>
        <v>392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9" t="s">
        <v>85</v>
      </c>
      <c r="B56" s="1" t="s">
        <v>31</v>
      </c>
      <c r="C56" s="1">
        <v>213.803</v>
      </c>
      <c r="D56" s="1">
        <v>38.155000000000001</v>
      </c>
      <c r="E56" s="1">
        <v>44.683</v>
      </c>
      <c r="F56" s="1">
        <v>191.35300000000001</v>
      </c>
      <c r="G56" s="6">
        <v>1</v>
      </c>
      <c r="H56" s="1">
        <v>40</v>
      </c>
      <c r="I56" s="1"/>
      <c r="J56" s="1">
        <v>42.4</v>
      </c>
      <c r="K56" s="1">
        <f t="shared" si="10"/>
        <v>2.2830000000000013</v>
      </c>
      <c r="L56" s="1">
        <f t="shared" si="4"/>
        <v>44.683</v>
      </c>
      <c r="M56" s="1"/>
      <c r="N56" s="1"/>
      <c r="O56" s="1">
        <f t="shared" si="5"/>
        <v>8.9366000000000003</v>
      </c>
      <c r="P56" s="5"/>
      <c r="Q56" s="5"/>
      <c r="R56" s="1"/>
      <c r="S56" s="1">
        <f t="shared" si="7"/>
        <v>21.4122820759573</v>
      </c>
      <c r="T56" s="1">
        <f t="shared" si="8"/>
        <v>21.4122820759573</v>
      </c>
      <c r="U56" s="1">
        <v>14.067600000000001</v>
      </c>
      <c r="V56" s="1">
        <v>16.552199999999999</v>
      </c>
      <c r="W56" s="1">
        <v>22.1906</v>
      </c>
      <c r="X56" s="1">
        <v>16.479800000000001</v>
      </c>
      <c r="Y56" s="1">
        <v>7.4766000000000004</v>
      </c>
      <c r="Z56" s="1">
        <v>23.429200000000002</v>
      </c>
      <c r="AA56" s="11" t="s">
        <v>108</v>
      </c>
      <c r="AB56" s="1">
        <f t="shared" si="1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9" t="s">
        <v>86</v>
      </c>
      <c r="B57" s="1" t="s">
        <v>31</v>
      </c>
      <c r="C57" s="1">
        <v>517.78499999999997</v>
      </c>
      <c r="D57" s="1">
        <v>515.43600000000004</v>
      </c>
      <c r="E57" s="1">
        <v>571.73199999999997</v>
      </c>
      <c r="F57" s="1">
        <v>387.66199999999998</v>
      </c>
      <c r="G57" s="6">
        <v>1</v>
      </c>
      <c r="H57" s="1">
        <v>40</v>
      </c>
      <c r="I57" s="1"/>
      <c r="J57" s="1">
        <v>520.85199999999998</v>
      </c>
      <c r="K57" s="1">
        <f t="shared" si="10"/>
        <v>50.879999999999995</v>
      </c>
      <c r="L57" s="1">
        <f t="shared" si="4"/>
        <v>382.47999999999996</v>
      </c>
      <c r="M57" s="1">
        <v>189.25200000000001</v>
      </c>
      <c r="N57" s="1">
        <v>186.81919999999991</v>
      </c>
      <c r="O57" s="1">
        <f t="shared" si="5"/>
        <v>76.495999999999995</v>
      </c>
      <c r="P57" s="5">
        <f t="shared" si="12"/>
        <v>266.97480000000002</v>
      </c>
      <c r="Q57" s="5"/>
      <c r="R57" s="1"/>
      <c r="S57" s="1">
        <f t="shared" si="7"/>
        <v>11</v>
      </c>
      <c r="T57" s="1">
        <f t="shared" si="8"/>
        <v>7.5099508471031164</v>
      </c>
      <c r="U57" s="1">
        <v>73.904199999999989</v>
      </c>
      <c r="V57" s="1">
        <v>68.704999999999998</v>
      </c>
      <c r="W57" s="1">
        <v>69.789000000000001</v>
      </c>
      <c r="X57" s="1">
        <v>70.486999999999995</v>
      </c>
      <c r="Y57" s="1">
        <v>70.676599999999993</v>
      </c>
      <c r="Z57" s="1">
        <v>59.070000000000007</v>
      </c>
      <c r="AA57" s="1"/>
      <c r="AB57" s="1">
        <f t="shared" si="11"/>
        <v>266.97480000000002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9" t="s">
        <v>87</v>
      </c>
      <c r="B58" s="1" t="s">
        <v>36</v>
      </c>
      <c r="C58" s="1">
        <v>193</v>
      </c>
      <c r="D58" s="1">
        <v>24</v>
      </c>
      <c r="E58" s="1">
        <v>162</v>
      </c>
      <c r="F58" s="1">
        <v>52</v>
      </c>
      <c r="G58" s="6">
        <v>0.35</v>
      </c>
      <c r="H58" s="1">
        <v>45</v>
      </c>
      <c r="I58" s="1"/>
      <c r="J58" s="1">
        <v>163</v>
      </c>
      <c r="K58" s="1">
        <f t="shared" si="10"/>
        <v>-1</v>
      </c>
      <c r="L58" s="1">
        <f t="shared" si="4"/>
        <v>138</v>
      </c>
      <c r="M58" s="1">
        <v>24</v>
      </c>
      <c r="N58" s="1">
        <v>151.80000000000001</v>
      </c>
      <c r="O58" s="1">
        <f t="shared" si="5"/>
        <v>27.6</v>
      </c>
      <c r="P58" s="5">
        <f t="shared" si="12"/>
        <v>99.800000000000011</v>
      </c>
      <c r="Q58" s="5"/>
      <c r="R58" s="1"/>
      <c r="S58" s="1">
        <f t="shared" si="7"/>
        <v>11</v>
      </c>
      <c r="T58" s="1">
        <f t="shared" si="8"/>
        <v>7.3840579710144931</v>
      </c>
      <c r="U58" s="1">
        <v>24.8</v>
      </c>
      <c r="V58" s="1">
        <v>17.399999999999999</v>
      </c>
      <c r="W58" s="1">
        <v>16.399999999999999</v>
      </c>
      <c r="X58" s="1">
        <v>19.8</v>
      </c>
      <c r="Y58" s="1">
        <v>12</v>
      </c>
      <c r="Z58" s="1">
        <v>9.4</v>
      </c>
      <c r="AA58" s="1"/>
      <c r="AB58" s="1">
        <f t="shared" si="11"/>
        <v>34.93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9" t="s">
        <v>88</v>
      </c>
      <c r="B59" s="1" t="s">
        <v>36</v>
      </c>
      <c r="C59" s="1"/>
      <c r="D59" s="1">
        <v>24</v>
      </c>
      <c r="E59" s="1">
        <v>24</v>
      </c>
      <c r="F59" s="1"/>
      <c r="G59" s="6">
        <v>0</v>
      </c>
      <c r="H59" s="1" t="e">
        <v>#N/A</v>
      </c>
      <c r="I59" s="1"/>
      <c r="J59" s="1">
        <v>24</v>
      </c>
      <c r="K59" s="1">
        <f t="shared" si="10"/>
        <v>0</v>
      </c>
      <c r="L59" s="1">
        <f t="shared" si="4"/>
        <v>0</v>
      </c>
      <c r="M59" s="1">
        <v>24</v>
      </c>
      <c r="N59" s="1"/>
      <c r="O59" s="1">
        <f t="shared" si="5"/>
        <v>0</v>
      </c>
      <c r="P59" s="5"/>
      <c r="Q59" s="5"/>
      <c r="R59" s="1"/>
      <c r="S59" s="1" t="e">
        <f t="shared" si="7"/>
        <v>#DIV/0!</v>
      </c>
      <c r="T59" s="1" t="e">
        <f t="shared" si="8"/>
        <v>#DIV/0!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9" t="s">
        <v>89</v>
      </c>
      <c r="B60" s="1" t="s">
        <v>36</v>
      </c>
      <c r="C60" s="1">
        <v>601</v>
      </c>
      <c r="D60" s="1">
        <v>624</v>
      </c>
      <c r="E60" s="1">
        <v>568</v>
      </c>
      <c r="F60" s="1">
        <v>591</v>
      </c>
      <c r="G60" s="6">
        <v>0.4</v>
      </c>
      <c r="H60" s="1">
        <v>40</v>
      </c>
      <c r="I60" s="1"/>
      <c r="J60" s="1">
        <v>565</v>
      </c>
      <c r="K60" s="1">
        <f t="shared" si="10"/>
        <v>3</v>
      </c>
      <c r="L60" s="1">
        <f t="shared" si="4"/>
        <v>406</v>
      </c>
      <c r="M60" s="1">
        <v>162</v>
      </c>
      <c r="N60" s="1">
        <v>96.400000000000091</v>
      </c>
      <c r="O60" s="1">
        <f t="shared" si="5"/>
        <v>81.2</v>
      </c>
      <c r="P60" s="5">
        <f>11*O60-N60-F60</f>
        <v>205.79999999999995</v>
      </c>
      <c r="Q60" s="5"/>
      <c r="R60" s="1"/>
      <c r="S60" s="1">
        <f t="shared" si="7"/>
        <v>11</v>
      </c>
      <c r="T60" s="1">
        <f t="shared" si="8"/>
        <v>8.4655172413793114</v>
      </c>
      <c r="U60" s="1">
        <v>72.2</v>
      </c>
      <c r="V60" s="1">
        <v>75.8</v>
      </c>
      <c r="W60" s="1">
        <v>78.2</v>
      </c>
      <c r="X60" s="1">
        <v>83.2</v>
      </c>
      <c r="Y60" s="1">
        <v>72.400000000000006</v>
      </c>
      <c r="Z60" s="1">
        <v>61.6</v>
      </c>
      <c r="AA60" s="1"/>
      <c r="AB60" s="1">
        <f t="shared" si="11"/>
        <v>82.32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9" t="s">
        <v>90</v>
      </c>
      <c r="B61" s="1" t="s">
        <v>31</v>
      </c>
      <c r="C61" s="1"/>
      <c r="D61" s="1">
        <v>34.354999999999997</v>
      </c>
      <c r="E61" s="1">
        <v>34.354999999999997</v>
      </c>
      <c r="F61" s="1"/>
      <c r="G61" s="6">
        <v>0</v>
      </c>
      <c r="H61" s="1" t="e">
        <v>#N/A</v>
      </c>
      <c r="I61" s="1"/>
      <c r="J61" s="1">
        <v>34.354999999999997</v>
      </c>
      <c r="K61" s="1">
        <f t="shared" si="10"/>
        <v>0</v>
      </c>
      <c r="L61" s="1">
        <f t="shared" si="4"/>
        <v>0</v>
      </c>
      <c r="M61" s="1">
        <v>34.354999999999997</v>
      </c>
      <c r="N61" s="1"/>
      <c r="O61" s="1">
        <f t="shared" si="5"/>
        <v>0</v>
      </c>
      <c r="P61" s="5"/>
      <c r="Q61" s="5"/>
      <c r="R61" s="1"/>
      <c r="S61" s="1" t="e">
        <f t="shared" si="7"/>
        <v>#DIV/0!</v>
      </c>
      <c r="T61" s="1" t="e">
        <f t="shared" si="8"/>
        <v>#DIV/0!</v>
      </c>
      <c r="U61" s="1"/>
      <c r="V61" s="1"/>
      <c r="W61" s="1"/>
      <c r="X61" s="1"/>
      <c r="Y61" s="1"/>
      <c r="Z61" s="1"/>
      <c r="AA61" s="1"/>
      <c r="AB61" s="1">
        <f t="shared" si="1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9" t="s">
        <v>91</v>
      </c>
      <c r="B62" s="1" t="s">
        <v>31</v>
      </c>
      <c r="C62" s="1">
        <v>280.72699999999998</v>
      </c>
      <c r="D62" s="1">
        <v>74.492000000000004</v>
      </c>
      <c r="E62" s="1">
        <v>134.441</v>
      </c>
      <c r="F62" s="1">
        <v>195.28</v>
      </c>
      <c r="G62" s="6">
        <v>1</v>
      </c>
      <c r="H62" s="1">
        <v>30</v>
      </c>
      <c r="I62" s="1"/>
      <c r="J62" s="1">
        <v>126.6</v>
      </c>
      <c r="K62" s="1">
        <f t="shared" si="10"/>
        <v>7.8410000000000082</v>
      </c>
      <c r="L62" s="1">
        <f t="shared" si="4"/>
        <v>134.441</v>
      </c>
      <c r="M62" s="1"/>
      <c r="N62" s="1">
        <v>20.717399999999941</v>
      </c>
      <c r="O62" s="1">
        <f t="shared" si="5"/>
        <v>26.888200000000001</v>
      </c>
      <c r="P62" s="5">
        <v>50</v>
      </c>
      <c r="Q62" s="5"/>
      <c r="R62" s="1"/>
      <c r="S62" s="1">
        <f t="shared" si="7"/>
        <v>9.8927187390751321</v>
      </c>
      <c r="T62" s="1">
        <f t="shared" si="8"/>
        <v>8.0331669654346491</v>
      </c>
      <c r="U62" s="1">
        <v>26.251200000000001</v>
      </c>
      <c r="V62" s="1">
        <v>27.658000000000001</v>
      </c>
      <c r="W62" s="1">
        <v>32.773000000000003</v>
      </c>
      <c r="X62" s="1">
        <v>35.276200000000003</v>
      </c>
      <c r="Y62" s="1">
        <v>39.914200000000001</v>
      </c>
      <c r="Z62" s="1">
        <v>33.104599999999998</v>
      </c>
      <c r="AA62" s="1"/>
      <c r="AB62" s="1">
        <f t="shared" si="11"/>
        <v>50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9" t="s">
        <v>92</v>
      </c>
      <c r="B63" s="1" t="s">
        <v>31</v>
      </c>
      <c r="C63" s="1">
        <v>204.196</v>
      </c>
      <c r="D63" s="1">
        <v>92.067999999999998</v>
      </c>
      <c r="E63" s="1">
        <v>117.108</v>
      </c>
      <c r="F63" s="1">
        <v>167.63800000000001</v>
      </c>
      <c r="G63" s="6">
        <v>1</v>
      </c>
      <c r="H63" s="1">
        <v>50</v>
      </c>
      <c r="I63" s="1"/>
      <c r="J63" s="1">
        <v>108.8</v>
      </c>
      <c r="K63" s="1">
        <f t="shared" si="10"/>
        <v>8.3080000000000069</v>
      </c>
      <c r="L63" s="1">
        <f t="shared" si="4"/>
        <v>117.108</v>
      </c>
      <c r="M63" s="1"/>
      <c r="N63" s="1">
        <v>96.084599999999995</v>
      </c>
      <c r="O63" s="1">
        <f t="shared" si="5"/>
        <v>23.421600000000002</v>
      </c>
      <c r="P63" s="5"/>
      <c r="Q63" s="5"/>
      <c r="R63" s="1"/>
      <c r="S63" s="1">
        <f t="shared" si="7"/>
        <v>11.259802916965535</v>
      </c>
      <c r="T63" s="1">
        <f t="shared" si="8"/>
        <v>11.259802916965535</v>
      </c>
      <c r="U63" s="1">
        <v>28.702200000000001</v>
      </c>
      <c r="V63" s="1">
        <v>24.785599999999999</v>
      </c>
      <c r="W63" s="1">
        <v>24.643599999999999</v>
      </c>
      <c r="X63" s="1">
        <v>28.486799999999999</v>
      </c>
      <c r="Y63" s="1">
        <v>25.216200000000001</v>
      </c>
      <c r="Z63" s="1">
        <v>21.539400000000001</v>
      </c>
      <c r="AA63" s="1"/>
      <c r="AB63" s="1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9" t="s">
        <v>93</v>
      </c>
      <c r="B64" s="1" t="s">
        <v>31</v>
      </c>
      <c r="C64" s="1">
        <v>58.14</v>
      </c>
      <c r="D64" s="1">
        <v>0.34699999999999998</v>
      </c>
      <c r="E64" s="1">
        <v>57.103000000000002</v>
      </c>
      <c r="F64" s="1"/>
      <c r="G64" s="6">
        <v>1</v>
      </c>
      <c r="H64" s="1">
        <v>50</v>
      </c>
      <c r="I64" s="1"/>
      <c r="J64" s="1">
        <v>48.6</v>
      </c>
      <c r="K64" s="1">
        <f t="shared" si="10"/>
        <v>8.5030000000000001</v>
      </c>
      <c r="L64" s="1">
        <f t="shared" si="4"/>
        <v>57.103000000000002</v>
      </c>
      <c r="M64" s="1"/>
      <c r="N64" s="1">
        <v>53.993000000000002</v>
      </c>
      <c r="O64" s="1">
        <f t="shared" si="5"/>
        <v>11.4206</v>
      </c>
      <c r="P64" s="5">
        <f t="shared" ref="P64:P70" si="13">11*O64-N64-F64</f>
        <v>71.633600000000001</v>
      </c>
      <c r="Q64" s="5"/>
      <c r="R64" s="1"/>
      <c r="S64" s="1">
        <f t="shared" si="7"/>
        <v>11</v>
      </c>
      <c r="T64" s="1">
        <f t="shared" si="8"/>
        <v>4.7276850603295797</v>
      </c>
      <c r="U64" s="1">
        <v>8.7330000000000005</v>
      </c>
      <c r="V64" s="1">
        <v>3.5621999999999998</v>
      </c>
      <c r="W64" s="1">
        <v>5.7555999999999994</v>
      </c>
      <c r="X64" s="1">
        <v>6.2932000000000006</v>
      </c>
      <c r="Y64" s="1">
        <v>3.2624</v>
      </c>
      <c r="Z64" s="1">
        <v>2.4556</v>
      </c>
      <c r="AA64" s="1"/>
      <c r="AB64" s="1">
        <f t="shared" si="11"/>
        <v>71.633600000000001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9" t="s">
        <v>94</v>
      </c>
      <c r="B65" s="1" t="s">
        <v>36</v>
      </c>
      <c r="C65" s="1">
        <v>829</v>
      </c>
      <c r="D65" s="1">
        <v>833</v>
      </c>
      <c r="E65" s="1">
        <v>1083</v>
      </c>
      <c r="F65" s="1">
        <v>499</v>
      </c>
      <c r="G65" s="6">
        <v>0.4</v>
      </c>
      <c r="H65" s="1">
        <v>40</v>
      </c>
      <c r="I65" s="1"/>
      <c r="J65" s="1">
        <v>1077</v>
      </c>
      <c r="K65" s="1">
        <f t="shared" si="10"/>
        <v>6</v>
      </c>
      <c r="L65" s="1">
        <f t="shared" si="4"/>
        <v>723</v>
      </c>
      <c r="M65" s="1">
        <v>360</v>
      </c>
      <c r="N65" s="1">
        <v>307.4399999999996</v>
      </c>
      <c r="O65" s="1">
        <f t="shared" si="5"/>
        <v>144.6</v>
      </c>
      <c r="P65" s="5">
        <f t="shared" si="13"/>
        <v>784.16000000000031</v>
      </c>
      <c r="Q65" s="5"/>
      <c r="R65" s="1"/>
      <c r="S65" s="1">
        <f t="shared" si="7"/>
        <v>11</v>
      </c>
      <c r="T65" s="1">
        <f t="shared" si="8"/>
        <v>5.5770401106500662</v>
      </c>
      <c r="U65" s="1">
        <v>111.6</v>
      </c>
      <c r="V65" s="1">
        <v>94.6</v>
      </c>
      <c r="W65" s="1">
        <v>116.4</v>
      </c>
      <c r="X65" s="1">
        <v>111.6</v>
      </c>
      <c r="Y65" s="1">
        <v>101.4</v>
      </c>
      <c r="Z65" s="1">
        <v>73.599999999999994</v>
      </c>
      <c r="AA65" s="1"/>
      <c r="AB65" s="1">
        <f t="shared" si="11"/>
        <v>313.66400000000016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9" t="s">
        <v>95</v>
      </c>
      <c r="B66" s="1" t="s">
        <v>36</v>
      </c>
      <c r="C66" s="1">
        <v>474</v>
      </c>
      <c r="D66" s="1">
        <v>487</v>
      </c>
      <c r="E66" s="1">
        <v>683</v>
      </c>
      <c r="F66" s="1">
        <v>244</v>
      </c>
      <c r="G66" s="6">
        <v>0.4</v>
      </c>
      <c r="H66" s="1">
        <v>40</v>
      </c>
      <c r="I66" s="1"/>
      <c r="J66" s="1">
        <v>676</v>
      </c>
      <c r="K66" s="1">
        <f t="shared" si="10"/>
        <v>7</v>
      </c>
      <c r="L66" s="1">
        <f t="shared" si="4"/>
        <v>503</v>
      </c>
      <c r="M66" s="1">
        <v>180</v>
      </c>
      <c r="N66" s="1">
        <v>438.2</v>
      </c>
      <c r="O66" s="1">
        <f t="shared" si="5"/>
        <v>100.6</v>
      </c>
      <c r="P66" s="5">
        <f t="shared" si="13"/>
        <v>424.39999999999986</v>
      </c>
      <c r="Q66" s="5"/>
      <c r="R66" s="1"/>
      <c r="S66" s="1">
        <f t="shared" si="7"/>
        <v>11</v>
      </c>
      <c r="T66" s="1">
        <f t="shared" si="8"/>
        <v>6.7813121272365811</v>
      </c>
      <c r="U66" s="1">
        <v>87</v>
      </c>
      <c r="V66" s="1">
        <v>66.8</v>
      </c>
      <c r="W66" s="1">
        <v>71.2</v>
      </c>
      <c r="X66" s="1">
        <v>70</v>
      </c>
      <c r="Y66" s="1">
        <v>61.8</v>
      </c>
      <c r="Z66" s="1">
        <v>49.8</v>
      </c>
      <c r="AA66" s="1"/>
      <c r="AB66" s="1">
        <f t="shared" si="11"/>
        <v>169.75999999999996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9" t="s">
        <v>96</v>
      </c>
      <c r="B67" s="1" t="s">
        <v>31</v>
      </c>
      <c r="C67" s="1">
        <v>100.16</v>
      </c>
      <c r="D67" s="1">
        <v>30.097999999999999</v>
      </c>
      <c r="E67" s="1">
        <v>64.358999999999995</v>
      </c>
      <c r="F67" s="1">
        <v>63.929000000000002</v>
      </c>
      <c r="G67" s="6">
        <v>1</v>
      </c>
      <c r="H67" s="1">
        <v>40</v>
      </c>
      <c r="I67" s="1"/>
      <c r="J67" s="1">
        <v>64</v>
      </c>
      <c r="K67" s="1">
        <f t="shared" si="10"/>
        <v>0.35899999999999466</v>
      </c>
      <c r="L67" s="1">
        <f t="shared" si="4"/>
        <v>64.358999999999995</v>
      </c>
      <c r="M67" s="1"/>
      <c r="N67" s="1">
        <v>63.35560000000001</v>
      </c>
      <c r="O67" s="1">
        <f t="shared" si="5"/>
        <v>12.871799999999999</v>
      </c>
      <c r="P67" s="5">
        <f t="shared" si="13"/>
        <v>14.305199999999985</v>
      </c>
      <c r="Q67" s="5"/>
      <c r="R67" s="1"/>
      <c r="S67" s="1">
        <f t="shared" si="7"/>
        <v>11.000000000000002</v>
      </c>
      <c r="T67" s="1">
        <f t="shared" si="8"/>
        <v>9.8886402834102469</v>
      </c>
      <c r="U67" s="1">
        <v>12.276</v>
      </c>
      <c r="V67" s="1">
        <v>10.3826</v>
      </c>
      <c r="W67" s="1">
        <v>10.3728</v>
      </c>
      <c r="X67" s="1">
        <v>6.7207999999999997</v>
      </c>
      <c r="Y67" s="1">
        <v>10.244199999999999</v>
      </c>
      <c r="Z67" s="1">
        <v>15.913</v>
      </c>
      <c r="AA67" s="1"/>
      <c r="AB67" s="1">
        <f t="shared" si="11"/>
        <v>14.305199999999985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9" t="s">
        <v>97</v>
      </c>
      <c r="B68" s="1" t="s">
        <v>36</v>
      </c>
      <c r="C68" s="1">
        <v>603</v>
      </c>
      <c r="D68" s="1">
        <v>120</v>
      </c>
      <c r="E68" s="1">
        <v>497</v>
      </c>
      <c r="F68" s="1">
        <v>190</v>
      </c>
      <c r="G68" s="6">
        <v>0.4</v>
      </c>
      <c r="H68" s="1">
        <v>40</v>
      </c>
      <c r="I68" s="1"/>
      <c r="J68" s="1">
        <v>496</v>
      </c>
      <c r="K68" s="1">
        <f t="shared" si="10"/>
        <v>1</v>
      </c>
      <c r="L68" s="1">
        <f t="shared" si="4"/>
        <v>377</v>
      </c>
      <c r="M68" s="1">
        <v>120</v>
      </c>
      <c r="N68" s="1">
        <v>136.80000000000001</v>
      </c>
      <c r="O68" s="1">
        <f t="shared" si="5"/>
        <v>75.400000000000006</v>
      </c>
      <c r="P68" s="5">
        <f t="shared" si="13"/>
        <v>502.60000000000014</v>
      </c>
      <c r="Q68" s="5"/>
      <c r="R68" s="1"/>
      <c r="S68" s="1">
        <f t="shared" si="7"/>
        <v>11</v>
      </c>
      <c r="T68" s="1">
        <f t="shared" si="8"/>
        <v>4.3342175066312993</v>
      </c>
      <c r="U68" s="1">
        <v>63.6</v>
      </c>
      <c r="V68" s="1">
        <v>56.2</v>
      </c>
      <c r="W68" s="1">
        <v>72.8</v>
      </c>
      <c r="X68" s="1">
        <v>77.599999999999994</v>
      </c>
      <c r="Y68" s="1">
        <v>66.2</v>
      </c>
      <c r="Z68" s="1">
        <v>59.2</v>
      </c>
      <c r="AA68" s="1"/>
      <c r="AB68" s="1">
        <f t="shared" si="11"/>
        <v>201.04000000000008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9" t="s">
        <v>98</v>
      </c>
      <c r="B69" s="1" t="s">
        <v>31</v>
      </c>
      <c r="C69" s="1">
        <v>115.004</v>
      </c>
      <c r="D69" s="1">
        <v>175.87700000000001</v>
      </c>
      <c r="E69" s="1">
        <v>217.18100000000001</v>
      </c>
      <c r="F69" s="1">
        <v>71.293999999999997</v>
      </c>
      <c r="G69" s="6">
        <v>1</v>
      </c>
      <c r="H69" s="1">
        <v>40</v>
      </c>
      <c r="I69" s="1"/>
      <c r="J69" s="1">
        <v>205.61099999999999</v>
      </c>
      <c r="K69" s="1">
        <f t="shared" ref="K69:K77" si="14">E69-J69</f>
        <v>11.570000000000022</v>
      </c>
      <c r="L69" s="1">
        <f t="shared" si="4"/>
        <v>90.070000000000007</v>
      </c>
      <c r="M69" s="1">
        <v>127.111</v>
      </c>
      <c r="N69" s="1">
        <v>41.876199999999969</v>
      </c>
      <c r="O69" s="1">
        <f t="shared" si="5"/>
        <v>18.014000000000003</v>
      </c>
      <c r="P69" s="5">
        <f t="shared" si="13"/>
        <v>84.983800000000073</v>
      </c>
      <c r="Q69" s="5"/>
      <c r="R69" s="1"/>
      <c r="S69" s="1">
        <f t="shared" si="7"/>
        <v>11.000000000000002</v>
      </c>
      <c r="T69" s="1">
        <f t="shared" si="8"/>
        <v>6.2823470633951342</v>
      </c>
      <c r="U69" s="1">
        <v>13.2514</v>
      </c>
      <c r="V69" s="1">
        <v>10.638999999999999</v>
      </c>
      <c r="W69" s="1">
        <v>15.254600000000011</v>
      </c>
      <c r="X69" s="1">
        <v>16.2376</v>
      </c>
      <c r="Y69" s="1">
        <v>13.881399999999999</v>
      </c>
      <c r="Z69" s="1">
        <v>13.356999999999999</v>
      </c>
      <c r="AA69" s="1"/>
      <c r="AB69" s="1">
        <f t="shared" si="11"/>
        <v>84.983800000000073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9" t="s">
        <v>99</v>
      </c>
      <c r="B70" s="1" t="s">
        <v>31</v>
      </c>
      <c r="C70" s="1">
        <v>110.456</v>
      </c>
      <c r="D70" s="1">
        <v>178.59800000000001</v>
      </c>
      <c r="E70" s="1">
        <v>196.155</v>
      </c>
      <c r="F70" s="1">
        <v>66.778999999999996</v>
      </c>
      <c r="G70" s="6">
        <v>1</v>
      </c>
      <c r="H70" s="1">
        <v>40</v>
      </c>
      <c r="I70" s="1"/>
      <c r="J70" s="1">
        <v>191.82900000000001</v>
      </c>
      <c r="K70" s="1">
        <f t="shared" si="14"/>
        <v>4.3259999999999934</v>
      </c>
      <c r="L70" s="1">
        <f t="shared" ref="L70:L77" si="15">E70-M70</f>
        <v>90.725999999999999</v>
      </c>
      <c r="M70" s="1">
        <v>105.429</v>
      </c>
      <c r="N70" s="1">
        <v>51.388799999999968</v>
      </c>
      <c r="O70" s="1">
        <f t="shared" si="5"/>
        <v>18.145199999999999</v>
      </c>
      <c r="P70" s="5">
        <f t="shared" si="13"/>
        <v>81.429400000000015</v>
      </c>
      <c r="Q70" s="5"/>
      <c r="R70" s="1"/>
      <c r="S70" s="1">
        <f t="shared" si="7"/>
        <v>11</v>
      </c>
      <c r="T70" s="1">
        <f t="shared" si="8"/>
        <v>6.5123448625531806</v>
      </c>
      <c r="U70" s="1">
        <v>16.9648</v>
      </c>
      <c r="V70" s="1">
        <v>15.353</v>
      </c>
      <c r="W70" s="1">
        <v>13.464</v>
      </c>
      <c r="X70" s="1">
        <v>14.267200000000001</v>
      </c>
      <c r="Y70" s="1">
        <v>15.109400000000001</v>
      </c>
      <c r="Z70" s="1">
        <v>15.6334</v>
      </c>
      <c r="AA70" s="1"/>
      <c r="AB70" s="1">
        <f t="shared" ref="AB70:AB81" si="16">P70*G70</f>
        <v>81.429400000000015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9" t="s">
        <v>100</v>
      </c>
      <c r="B71" s="1" t="s">
        <v>31</v>
      </c>
      <c r="C71" s="1"/>
      <c r="D71" s="1">
        <v>105.833</v>
      </c>
      <c r="E71" s="1">
        <v>105.833</v>
      </c>
      <c r="F71" s="1"/>
      <c r="G71" s="6">
        <v>0</v>
      </c>
      <c r="H71" s="1" t="e">
        <v>#N/A</v>
      </c>
      <c r="I71" s="1"/>
      <c r="J71" s="1">
        <v>105.833</v>
      </c>
      <c r="K71" s="1">
        <f t="shared" si="14"/>
        <v>0</v>
      </c>
      <c r="L71" s="1">
        <f t="shared" si="15"/>
        <v>0</v>
      </c>
      <c r="M71" s="1">
        <v>105.833</v>
      </c>
      <c r="N71" s="1"/>
      <c r="O71" s="1">
        <f t="shared" ref="O71:O77" si="17">L71/5</f>
        <v>0</v>
      </c>
      <c r="P71" s="5"/>
      <c r="Q71" s="5"/>
      <c r="R71" s="1"/>
      <c r="S71" s="1" t="e">
        <f t="shared" ref="S71:S77" si="18">(F71+N71+P71)/O71</f>
        <v>#DIV/0!</v>
      </c>
      <c r="T71" s="1" t="e">
        <f t="shared" ref="T71:T77" si="19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9" t="s">
        <v>101</v>
      </c>
      <c r="B72" s="1" t="s">
        <v>31</v>
      </c>
      <c r="C72" s="1"/>
      <c r="D72" s="1">
        <v>81</v>
      </c>
      <c r="E72" s="1">
        <v>81</v>
      </c>
      <c r="F72" s="1"/>
      <c r="G72" s="6">
        <v>0</v>
      </c>
      <c r="H72" s="1" t="e">
        <v>#N/A</v>
      </c>
      <c r="I72" s="1"/>
      <c r="J72" s="1">
        <v>82.3</v>
      </c>
      <c r="K72" s="1">
        <f t="shared" si="14"/>
        <v>-1.2999999999999972</v>
      </c>
      <c r="L72" s="1">
        <f t="shared" si="15"/>
        <v>0</v>
      </c>
      <c r="M72" s="1">
        <v>81</v>
      </c>
      <c r="N72" s="1"/>
      <c r="O72" s="1">
        <f t="shared" si="17"/>
        <v>0</v>
      </c>
      <c r="P72" s="5"/>
      <c r="Q72" s="5"/>
      <c r="R72" s="1"/>
      <c r="S72" s="1" t="e">
        <f t="shared" si="18"/>
        <v>#DIV/0!</v>
      </c>
      <c r="T72" s="1" t="e">
        <f t="shared" si="19"/>
        <v>#DIV/0!</v>
      </c>
      <c r="U72" s="1"/>
      <c r="V72" s="1"/>
      <c r="W72" s="1"/>
      <c r="X72" s="1"/>
      <c r="Y72" s="1"/>
      <c r="Z72" s="1"/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9" t="s">
        <v>102</v>
      </c>
      <c r="B73" s="1" t="s">
        <v>36</v>
      </c>
      <c r="C73" s="1">
        <v>124</v>
      </c>
      <c r="D73" s="1">
        <v>48</v>
      </c>
      <c r="E73" s="1">
        <v>35</v>
      </c>
      <c r="F73" s="1">
        <v>135</v>
      </c>
      <c r="G73" s="6">
        <v>0.35</v>
      </c>
      <c r="H73" s="1">
        <v>45</v>
      </c>
      <c r="I73" s="1"/>
      <c r="J73" s="1">
        <v>36</v>
      </c>
      <c r="K73" s="1">
        <f t="shared" si="14"/>
        <v>-1</v>
      </c>
      <c r="L73" s="1">
        <f t="shared" si="15"/>
        <v>35</v>
      </c>
      <c r="M73" s="1"/>
      <c r="N73" s="1"/>
      <c r="O73" s="1">
        <f t="shared" si="17"/>
        <v>7</v>
      </c>
      <c r="P73" s="5"/>
      <c r="Q73" s="5"/>
      <c r="R73" s="1"/>
      <c r="S73" s="1">
        <f t="shared" si="18"/>
        <v>19.285714285714285</v>
      </c>
      <c r="T73" s="1">
        <f t="shared" si="19"/>
        <v>19.285714285714285</v>
      </c>
      <c r="U73" s="1">
        <v>8.4</v>
      </c>
      <c r="V73" s="1">
        <v>14.8</v>
      </c>
      <c r="W73" s="1">
        <v>15.8</v>
      </c>
      <c r="X73" s="1">
        <v>19.600000000000001</v>
      </c>
      <c r="Y73" s="1">
        <v>19.2</v>
      </c>
      <c r="Z73" s="1">
        <v>10.6</v>
      </c>
      <c r="AA73" s="11" t="s">
        <v>109</v>
      </c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9" t="s">
        <v>103</v>
      </c>
      <c r="B74" s="1" t="s">
        <v>31</v>
      </c>
      <c r="C74" s="1"/>
      <c r="D74" s="1">
        <v>155.20099999999999</v>
      </c>
      <c r="E74" s="1">
        <v>155.20099999999999</v>
      </c>
      <c r="F74" s="1"/>
      <c r="G74" s="6">
        <v>0</v>
      </c>
      <c r="H74" s="1" t="e">
        <v>#N/A</v>
      </c>
      <c r="I74" s="1"/>
      <c r="J74" s="1">
        <v>155.20099999999999</v>
      </c>
      <c r="K74" s="1">
        <f t="shared" si="14"/>
        <v>0</v>
      </c>
      <c r="L74" s="1">
        <f t="shared" si="15"/>
        <v>0</v>
      </c>
      <c r="M74" s="1">
        <v>155.20099999999999</v>
      </c>
      <c r="N74" s="1"/>
      <c r="O74" s="1">
        <f t="shared" si="17"/>
        <v>0</v>
      </c>
      <c r="P74" s="5"/>
      <c r="Q74" s="5"/>
      <c r="R74" s="1"/>
      <c r="S74" s="1" t="e">
        <f t="shared" si="18"/>
        <v>#DIV/0!</v>
      </c>
      <c r="T74" s="1" t="e">
        <f t="shared" si="19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9" t="s">
        <v>104</v>
      </c>
      <c r="B75" s="1" t="s">
        <v>36</v>
      </c>
      <c r="C75" s="1"/>
      <c r="D75" s="1">
        <v>24</v>
      </c>
      <c r="E75" s="1">
        <v>24</v>
      </c>
      <c r="F75" s="1"/>
      <c r="G75" s="6">
        <v>0</v>
      </c>
      <c r="H75" s="1" t="e">
        <v>#N/A</v>
      </c>
      <c r="I75" s="1"/>
      <c r="J75" s="1">
        <v>24</v>
      </c>
      <c r="K75" s="1">
        <f t="shared" si="14"/>
        <v>0</v>
      </c>
      <c r="L75" s="1">
        <f t="shared" si="15"/>
        <v>0</v>
      </c>
      <c r="M75" s="1">
        <v>24</v>
      </c>
      <c r="N75" s="1"/>
      <c r="O75" s="1">
        <f t="shared" si="17"/>
        <v>0</v>
      </c>
      <c r="P75" s="5"/>
      <c r="Q75" s="5"/>
      <c r="R75" s="1"/>
      <c r="S75" s="1" t="e">
        <f t="shared" si="18"/>
        <v>#DIV/0!</v>
      </c>
      <c r="T75" s="1" t="e">
        <f t="shared" si="19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9" t="s">
        <v>105</v>
      </c>
      <c r="B76" s="1" t="s">
        <v>36</v>
      </c>
      <c r="C76" s="1"/>
      <c r="D76" s="1">
        <v>198</v>
      </c>
      <c r="E76" s="1">
        <v>198</v>
      </c>
      <c r="F76" s="1"/>
      <c r="G76" s="6">
        <v>0</v>
      </c>
      <c r="H76" s="1" t="e">
        <v>#N/A</v>
      </c>
      <c r="I76" s="1"/>
      <c r="J76" s="1">
        <v>198</v>
      </c>
      <c r="K76" s="1">
        <f t="shared" si="14"/>
        <v>0</v>
      </c>
      <c r="L76" s="1">
        <f t="shared" si="15"/>
        <v>0</v>
      </c>
      <c r="M76" s="1">
        <v>198</v>
      </c>
      <c r="N76" s="1"/>
      <c r="O76" s="1">
        <f t="shared" si="17"/>
        <v>0</v>
      </c>
      <c r="P76" s="5"/>
      <c r="Q76" s="5"/>
      <c r="R76" s="1"/>
      <c r="S76" s="1" t="e">
        <f t="shared" si="18"/>
        <v>#DIV/0!</v>
      </c>
      <c r="T76" s="1" t="e">
        <f t="shared" si="19"/>
        <v>#DIV/0!</v>
      </c>
      <c r="U76" s="1">
        <v>0</v>
      </c>
      <c r="V76" s="1">
        <v>0</v>
      </c>
      <c r="W76" s="1">
        <v>1.2</v>
      </c>
      <c r="X76" s="1">
        <v>1.2</v>
      </c>
      <c r="Y76" s="1">
        <v>0.4</v>
      </c>
      <c r="Z76" s="1">
        <v>0.4</v>
      </c>
      <c r="AA76" s="1"/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9" t="s">
        <v>106</v>
      </c>
      <c r="B77" s="1" t="s">
        <v>31</v>
      </c>
      <c r="C77" s="1">
        <v>20.79</v>
      </c>
      <c r="D77" s="1">
        <v>22.414999999999999</v>
      </c>
      <c r="E77" s="1">
        <v>11.17</v>
      </c>
      <c r="F77" s="1">
        <v>30.721</v>
      </c>
      <c r="G77" s="6">
        <v>1</v>
      </c>
      <c r="H77" s="1">
        <v>50</v>
      </c>
      <c r="I77" s="1"/>
      <c r="J77" s="1">
        <v>8.8000000000000007</v>
      </c>
      <c r="K77" s="1">
        <f t="shared" si="14"/>
        <v>2.3699999999999992</v>
      </c>
      <c r="L77" s="1">
        <f t="shared" si="15"/>
        <v>11.17</v>
      </c>
      <c r="M77" s="1"/>
      <c r="N77" s="1"/>
      <c r="O77" s="1">
        <f t="shared" si="17"/>
        <v>2.234</v>
      </c>
      <c r="P77" s="5"/>
      <c r="Q77" s="5"/>
      <c r="R77" s="1"/>
      <c r="S77" s="1">
        <f t="shared" si="18"/>
        <v>13.751566696508505</v>
      </c>
      <c r="T77" s="1">
        <f t="shared" si="19"/>
        <v>13.751566696508505</v>
      </c>
      <c r="U77" s="1">
        <v>1.1220000000000001</v>
      </c>
      <c r="V77" s="1">
        <v>3.0779999999999998</v>
      </c>
      <c r="W77" s="1">
        <v>1.3956</v>
      </c>
      <c r="X77" s="1">
        <v>1.3956</v>
      </c>
      <c r="Y77" s="1">
        <v>0.56079999999999997</v>
      </c>
      <c r="Z77" s="1">
        <v>0.56079999999999997</v>
      </c>
      <c r="AA77" s="1" t="s">
        <v>107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110</v>
      </c>
      <c r="B78" s="1" t="s">
        <v>31</v>
      </c>
      <c r="C78" s="1"/>
      <c r="D78" s="1"/>
      <c r="E78" s="1"/>
      <c r="F78" s="1"/>
      <c r="G78" s="6">
        <v>1</v>
      </c>
      <c r="H78" s="1"/>
      <c r="I78" s="1"/>
      <c r="J78" s="1"/>
      <c r="K78" s="1"/>
      <c r="L78" s="1"/>
      <c r="M78" s="1"/>
      <c r="N78" s="1"/>
      <c r="O78" s="1"/>
      <c r="P78" s="1">
        <v>40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 t="s">
        <v>114</v>
      </c>
      <c r="AB78" s="1">
        <f t="shared" si="16"/>
        <v>40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111</v>
      </c>
      <c r="B79" s="1" t="s">
        <v>31</v>
      </c>
      <c r="C79" s="1"/>
      <c r="D79" s="1"/>
      <c r="E79" s="1"/>
      <c r="F79" s="1"/>
      <c r="G79" s="6">
        <v>1</v>
      </c>
      <c r="H79" s="1"/>
      <c r="I79" s="1"/>
      <c r="J79" s="1"/>
      <c r="K79" s="1"/>
      <c r="L79" s="1"/>
      <c r="M79" s="1"/>
      <c r="N79" s="1"/>
      <c r="O79" s="1"/>
      <c r="P79" s="1">
        <v>40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 t="s">
        <v>114</v>
      </c>
      <c r="AB79" s="1">
        <f t="shared" si="16"/>
        <v>40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112</v>
      </c>
      <c r="B80" s="1" t="s">
        <v>31</v>
      </c>
      <c r="C80" s="1"/>
      <c r="D80" s="1"/>
      <c r="E80" s="1"/>
      <c r="F80" s="1"/>
      <c r="G80" s="6">
        <v>1</v>
      </c>
      <c r="H80" s="1"/>
      <c r="I80" s="1"/>
      <c r="J80" s="1"/>
      <c r="K80" s="1"/>
      <c r="L80" s="1"/>
      <c r="M80" s="1"/>
      <c r="N80" s="1"/>
      <c r="O80" s="1"/>
      <c r="P80" s="1">
        <v>50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 t="s">
        <v>114</v>
      </c>
      <c r="AB80" s="1">
        <f t="shared" si="16"/>
        <v>50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113</v>
      </c>
      <c r="B81" s="1" t="s">
        <v>31</v>
      </c>
      <c r="C81" s="1"/>
      <c r="D81" s="1"/>
      <c r="E81" s="1"/>
      <c r="F81" s="1"/>
      <c r="G81" s="6">
        <v>1</v>
      </c>
      <c r="H81" s="1"/>
      <c r="I81" s="1"/>
      <c r="J81" s="1"/>
      <c r="K81" s="1"/>
      <c r="L81" s="1"/>
      <c r="M81" s="1"/>
      <c r="N81" s="1"/>
      <c r="O81" s="1"/>
      <c r="P81" s="1">
        <v>50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 t="s">
        <v>114</v>
      </c>
      <c r="AB81" s="1">
        <f t="shared" si="16"/>
        <v>50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81" xr:uid="{13156B43-5D75-4040-A888-7F38FADBF1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2024-02-28T13:26:58Z</dcterms:created>
  <dcterms:modified xsi:type="dcterms:W3CDTF">2024-02-29T09:02:27Z</dcterms:modified>
</cp:coreProperties>
</file>