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E16E96B-C944-4565-BAD3-7FEBEECB14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BO483" i="1"/>
  <c r="BM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X463" i="1"/>
  <c r="X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X442" i="1"/>
  <c r="X441" i="1"/>
  <c r="BO440" i="1"/>
  <c r="BM440" i="1"/>
  <c r="Y440" i="1"/>
  <c r="BO439" i="1"/>
  <c r="BM439" i="1"/>
  <c r="Y439" i="1"/>
  <c r="X437" i="1"/>
  <c r="X436" i="1"/>
  <c r="BO435" i="1"/>
  <c r="BM435" i="1"/>
  <c r="Y435" i="1"/>
  <c r="P435" i="1"/>
  <c r="BO434" i="1"/>
  <c r="BM434" i="1"/>
  <c r="Y434" i="1"/>
  <c r="Y436" i="1" s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X411" i="1"/>
  <c r="X410" i="1"/>
  <c r="BO409" i="1"/>
  <c r="BM409" i="1"/>
  <c r="Y409" i="1"/>
  <c r="Y410" i="1" s="1"/>
  <c r="P409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P391" i="1"/>
  <c r="BO390" i="1"/>
  <c r="BM390" i="1"/>
  <c r="Y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X376" i="1"/>
  <c r="BO375" i="1"/>
  <c r="BM375" i="1"/>
  <c r="Y375" i="1"/>
  <c r="P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BP361" i="1" s="1"/>
  <c r="P361" i="1"/>
  <c r="X358" i="1"/>
  <c r="X357" i="1"/>
  <c r="BO356" i="1"/>
  <c r="BM356" i="1"/>
  <c r="Y356" i="1"/>
  <c r="U677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J677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Y201" i="1" s="1"/>
  <c r="P193" i="1"/>
  <c r="X191" i="1"/>
  <c r="X190" i="1"/>
  <c r="BO189" i="1"/>
  <c r="BM189" i="1"/>
  <c r="Y189" i="1"/>
  <c r="Y190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66" i="1" s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P152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Y134" i="1" s="1"/>
  <c r="P129" i="1"/>
  <c r="X127" i="1"/>
  <c r="X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BP56" i="1" s="1"/>
  <c r="P56" i="1"/>
  <c r="X54" i="1"/>
  <c r="X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BP32" i="1" s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X669" i="1" s="1"/>
  <c r="BM22" i="1"/>
  <c r="Y22" i="1"/>
  <c r="P22" i="1"/>
  <c r="H10" i="1"/>
  <c r="A9" i="1"/>
  <c r="H9" i="1" s="1"/>
  <c r="D7" i="1"/>
  <c r="Q6" i="1"/>
  <c r="P2" i="1"/>
  <c r="BP429" i="1" l="1"/>
  <c r="BN429" i="1"/>
  <c r="Z429" i="1"/>
  <c r="BP461" i="1"/>
  <c r="BN461" i="1"/>
  <c r="Z461" i="1"/>
  <c r="BP490" i="1"/>
  <c r="BN490" i="1"/>
  <c r="Z490" i="1"/>
  <c r="BP528" i="1"/>
  <c r="BN528" i="1"/>
  <c r="Z528" i="1"/>
  <c r="BP529" i="1"/>
  <c r="BN529" i="1"/>
  <c r="Z529" i="1"/>
  <c r="BP547" i="1"/>
  <c r="BN547" i="1"/>
  <c r="Z547" i="1"/>
  <c r="BP553" i="1"/>
  <c r="BN553" i="1"/>
  <c r="Z553" i="1"/>
  <c r="BP555" i="1"/>
  <c r="BN555" i="1"/>
  <c r="Z555" i="1"/>
  <c r="BP561" i="1"/>
  <c r="BN561" i="1"/>
  <c r="Z561" i="1"/>
  <c r="BP567" i="1"/>
  <c r="BN567" i="1"/>
  <c r="Z567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Z52" i="1"/>
  <c r="BN52" i="1"/>
  <c r="Z67" i="1"/>
  <c r="BN67" i="1"/>
  <c r="Z81" i="1"/>
  <c r="BN81" i="1"/>
  <c r="Z91" i="1"/>
  <c r="BN91" i="1"/>
  <c r="Z112" i="1"/>
  <c r="BN112" i="1"/>
  <c r="Z124" i="1"/>
  <c r="BN124" i="1"/>
  <c r="Z138" i="1"/>
  <c r="BN138" i="1"/>
  <c r="Z153" i="1"/>
  <c r="BN153" i="1"/>
  <c r="Z175" i="1"/>
  <c r="BN175" i="1"/>
  <c r="Z195" i="1"/>
  <c r="BN195" i="1"/>
  <c r="Z210" i="1"/>
  <c r="BN210" i="1"/>
  <c r="Y224" i="1"/>
  <c r="Z222" i="1"/>
  <c r="BN222" i="1"/>
  <c r="Z232" i="1"/>
  <c r="BN232" i="1"/>
  <c r="Z253" i="1"/>
  <c r="BN253" i="1"/>
  <c r="Z264" i="1"/>
  <c r="BN264" i="1"/>
  <c r="Z274" i="1"/>
  <c r="Z275" i="1" s="1"/>
  <c r="BN274" i="1"/>
  <c r="BP274" i="1"/>
  <c r="Y275" i="1"/>
  <c r="Z279" i="1"/>
  <c r="BN279" i="1"/>
  <c r="Z287" i="1"/>
  <c r="BN287" i="1"/>
  <c r="Z306" i="1"/>
  <c r="BN306" i="1"/>
  <c r="Z351" i="1"/>
  <c r="Z352" i="1" s="1"/>
  <c r="BN351" i="1"/>
  <c r="BP351" i="1"/>
  <c r="Y352" i="1"/>
  <c r="Z356" i="1"/>
  <c r="Z357" i="1" s="1"/>
  <c r="BN356" i="1"/>
  <c r="BP356" i="1"/>
  <c r="Y357" i="1"/>
  <c r="Z361" i="1"/>
  <c r="BN361" i="1"/>
  <c r="Z373" i="1"/>
  <c r="BN373" i="1"/>
  <c r="Z383" i="1"/>
  <c r="BN383" i="1"/>
  <c r="Z398" i="1"/>
  <c r="BN398" i="1"/>
  <c r="Z409" i="1"/>
  <c r="Z410" i="1" s="1"/>
  <c r="BN409" i="1"/>
  <c r="BP409" i="1"/>
  <c r="Z413" i="1"/>
  <c r="BN413" i="1"/>
  <c r="BP421" i="1"/>
  <c r="BN421" i="1"/>
  <c r="Z421" i="1"/>
  <c r="Y446" i="1"/>
  <c r="Y445" i="1"/>
  <c r="BP444" i="1"/>
  <c r="BN444" i="1"/>
  <c r="Z444" i="1"/>
  <c r="Z445" i="1" s="1"/>
  <c r="BP449" i="1"/>
  <c r="BN449" i="1"/>
  <c r="Z449" i="1"/>
  <c r="BP487" i="1"/>
  <c r="BN487" i="1"/>
  <c r="Z487" i="1"/>
  <c r="BP495" i="1"/>
  <c r="BN495" i="1"/>
  <c r="Z495" i="1"/>
  <c r="BP527" i="1"/>
  <c r="BN527" i="1"/>
  <c r="Z527" i="1"/>
  <c r="BP530" i="1"/>
  <c r="BN530" i="1"/>
  <c r="Z530" i="1"/>
  <c r="BP552" i="1"/>
  <c r="BN552" i="1"/>
  <c r="Z552" i="1"/>
  <c r="BP554" i="1"/>
  <c r="BN554" i="1"/>
  <c r="Z554" i="1"/>
  <c r="Y562" i="1"/>
  <c r="BP560" i="1"/>
  <c r="BN560" i="1"/>
  <c r="Z560" i="1"/>
  <c r="BP568" i="1"/>
  <c r="BN568" i="1"/>
  <c r="Z568" i="1"/>
  <c r="BP623" i="1"/>
  <c r="BN623" i="1"/>
  <c r="Z623" i="1"/>
  <c r="BP625" i="1"/>
  <c r="BN625" i="1"/>
  <c r="Z625" i="1"/>
  <c r="BP627" i="1"/>
  <c r="BN627" i="1"/>
  <c r="Z627" i="1"/>
  <c r="Z27" i="1"/>
  <c r="BN27" i="1"/>
  <c r="Z32" i="1"/>
  <c r="BN32" i="1"/>
  <c r="Z50" i="1"/>
  <c r="BN50" i="1"/>
  <c r="Z56" i="1"/>
  <c r="BN56" i="1"/>
  <c r="Z65" i="1"/>
  <c r="BN65" i="1"/>
  <c r="Z69" i="1"/>
  <c r="BN69" i="1"/>
  <c r="Z75" i="1"/>
  <c r="BN75" i="1"/>
  <c r="Z83" i="1"/>
  <c r="BN83" i="1"/>
  <c r="Z89" i="1"/>
  <c r="BN89" i="1"/>
  <c r="Z93" i="1"/>
  <c r="BN93" i="1"/>
  <c r="Z106" i="1"/>
  <c r="BN106" i="1"/>
  <c r="Z114" i="1"/>
  <c r="BN114" i="1"/>
  <c r="Z122" i="1"/>
  <c r="BN122" i="1"/>
  <c r="Z130" i="1"/>
  <c r="BN130" i="1"/>
  <c r="Z136" i="1"/>
  <c r="BN136" i="1"/>
  <c r="BP136" i="1"/>
  <c r="Z140" i="1"/>
  <c r="BN140" i="1"/>
  <c r="Z146" i="1"/>
  <c r="BN146" i="1"/>
  <c r="BP146" i="1"/>
  <c r="G677" i="1"/>
  <c r="Z159" i="1"/>
  <c r="BN159" i="1"/>
  <c r="Z164" i="1"/>
  <c r="BN164" i="1"/>
  <c r="H677" i="1"/>
  <c r="Y179" i="1"/>
  <c r="Z177" i="1"/>
  <c r="BN177" i="1"/>
  <c r="Z189" i="1"/>
  <c r="Z190" i="1" s="1"/>
  <c r="BN189" i="1"/>
  <c r="BP189" i="1"/>
  <c r="Z193" i="1"/>
  <c r="BN193" i="1"/>
  <c r="BP193" i="1"/>
  <c r="Z197" i="1"/>
  <c r="BN197" i="1"/>
  <c r="Z206" i="1"/>
  <c r="BN206" i="1"/>
  <c r="Y212" i="1"/>
  <c r="Z216" i="1"/>
  <c r="BN216" i="1"/>
  <c r="Z220" i="1"/>
  <c r="BN220" i="1"/>
  <c r="Z226" i="1"/>
  <c r="BN226" i="1"/>
  <c r="Z230" i="1"/>
  <c r="BN230" i="1"/>
  <c r="Z234" i="1"/>
  <c r="BN234" i="1"/>
  <c r="Z241" i="1"/>
  <c r="BN241" i="1"/>
  <c r="Z242" i="1"/>
  <c r="BN242" i="1"/>
  <c r="Z251" i="1"/>
  <c r="BN251" i="1"/>
  <c r="Z255" i="1"/>
  <c r="BN255" i="1"/>
  <c r="Z262" i="1"/>
  <c r="BN262" i="1"/>
  <c r="Z266" i="1"/>
  <c r="BN266" i="1"/>
  <c r="Z270" i="1"/>
  <c r="BN270" i="1"/>
  <c r="Z281" i="1"/>
  <c r="BN281" i="1"/>
  <c r="Z285" i="1"/>
  <c r="BN285" i="1"/>
  <c r="BP304" i="1"/>
  <c r="BN304" i="1"/>
  <c r="Z304" i="1"/>
  <c r="BP347" i="1"/>
  <c r="BN347" i="1"/>
  <c r="Z347" i="1"/>
  <c r="BP367" i="1"/>
  <c r="BN367" i="1"/>
  <c r="Z367" i="1"/>
  <c r="BP381" i="1"/>
  <c r="BN381" i="1"/>
  <c r="Z381" i="1"/>
  <c r="BP390" i="1"/>
  <c r="BN390" i="1"/>
  <c r="Z390" i="1"/>
  <c r="BP396" i="1"/>
  <c r="BN396" i="1"/>
  <c r="Z396" i="1"/>
  <c r="BP415" i="1"/>
  <c r="BN415" i="1"/>
  <c r="Z415" i="1"/>
  <c r="BP427" i="1"/>
  <c r="BN427" i="1"/>
  <c r="Z427" i="1"/>
  <c r="BP455" i="1"/>
  <c r="BN455" i="1"/>
  <c r="Z455" i="1"/>
  <c r="BP483" i="1"/>
  <c r="BN483" i="1"/>
  <c r="Z483" i="1"/>
  <c r="BP485" i="1"/>
  <c r="BN485" i="1"/>
  <c r="Z485" i="1"/>
  <c r="BP493" i="1"/>
  <c r="BN493" i="1"/>
  <c r="Z493" i="1"/>
  <c r="O677" i="1"/>
  <c r="Y293" i="1"/>
  <c r="BP292" i="1"/>
  <c r="BN292" i="1"/>
  <c r="Z292" i="1"/>
  <c r="Z293" i="1" s="1"/>
  <c r="BP297" i="1"/>
  <c r="BN297" i="1"/>
  <c r="Z297" i="1"/>
  <c r="BP308" i="1"/>
  <c r="BN308" i="1"/>
  <c r="Z308" i="1"/>
  <c r="BP363" i="1"/>
  <c r="BN363" i="1"/>
  <c r="Z363" i="1"/>
  <c r="BP375" i="1"/>
  <c r="BN375" i="1"/>
  <c r="Z375" i="1"/>
  <c r="BP389" i="1"/>
  <c r="BN389" i="1"/>
  <c r="Z389" i="1"/>
  <c r="BP395" i="1"/>
  <c r="BN395" i="1"/>
  <c r="Z395" i="1"/>
  <c r="Z399" i="1" s="1"/>
  <c r="Y406" i="1"/>
  <c r="BP402" i="1"/>
  <c r="BN402" i="1"/>
  <c r="Z402" i="1"/>
  <c r="Z405" i="1" s="1"/>
  <c r="BP423" i="1"/>
  <c r="BN423" i="1"/>
  <c r="Z423" i="1"/>
  <c r="BP435" i="1"/>
  <c r="BN435" i="1"/>
  <c r="Z435" i="1"/>
  <c r="BP451" i="1"/>
  <c r="BN451" i="1"/>
  <c r="Z451" i="1"/>
  <c r="BP467" i="1"/>
  <c r="BN467" i="1"/>
  <c r="Z467" i="1"/>
  <c r="BP484" i="1"/>
  <c r="BN484" i="1"/>
  <c r="Z484" i="1"/>
  <c r="BP492" i="1"/>
  <c r="BN492" i="1"/>
  <c r="Z492" i="1"/>
  <c r="BP498" i="1"/>
  <c r="BN498" i="1"/>
  <c r="Z498" i="1"/>
  <c r="BP517" i="1"/>
  <c r="BN517" i="1"/>
  <c r="Z517" i="1"/>
  <c r="AC677" i="1"/>
  <c r="Y536" i="1"/>
  <c r="BP535" i="1"/>
  <c r="BN535" i="1"/>
  <c r="Z535" i="1"/>
  <c r="Z536" i="1" s="1"/>
  <c r="BP541" i="1"/>
  <c r="BN541" i="1"/>
  <c r="Z541" i="1"/>
  <c r="X677" i="1"/>
  <c r="BP507" i="1"/>
  <c r="BN507" i="1"/>
  <c r="Z507" i="1"/>
  <c r="BP520" i="1"/>
  <c r="BN520" i="1"/>
  <c r="Z520" i="1"/>
  <c r="BP545" i="1"/>
  <c r="BN545" i="1"/>
  <c r="Z545" i="1"/>
  <c r="BP550" i="1"/>
  <c r="BN550" i="1"/>
  <c r="Z550" i="1"/>
  <c r="BP575" i="1"/>
  <c r="BN575" i="1"/>
  <c r="Z575" i="1"/>
  <c r="BP584" i="1"/>
  <c r="BN584" i="1"/>
  <c r="Z584" i="1"/>
  <c r="Y591" i="1"/>
  <c r="Y590" i="1"/>
  <c r="BP588" i="1"/>
  <c r="BN588" i="1"/>
  <c r="Z588" i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BP549" i="1"/>
  <c r="BN549" i="1"/>
  <c r="Z549" i="1"/>
  <c r="BP572" i="1"/>
  <c r="BN572" i="1"/>
  <c r="Z572" i="1"/>
  <c r="BP578" i="1"/>
  <c r="BN578" i="1"/>
  <c r="Z578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Z647" i="1" s="1"/>
  <c r="BP645" i="1"/>
  <c r="BN645" i="1"/>
  <c r="Z645" i="1"/>
  <c r="Y586" i="1"/>
  <c r="Y585" i="1"/>
  <c r="B677" i="1"/>
  <c r="Y23" i="1"/>
  <c r="BP22" i="1"/>
  <c r="BN22" i="1"/>
  <c r="Z22" i="1"/>
  <c r="Z23" i="1" s="1"/>
  <c r="Y24" i="1"/>
  <c r="Y34" i="1"/>
  <c r="BP26" i="1"/>
  <c r="BN26" i="1"/>
  <c r="Z26" i="1"/>
  <c r="BP29" i="1"/>
  <c r="BN29" i="1"/>
  <c r="Z29" i="1"/>
  <c r="BP31" i="1"/>
  <c r="BN31" i="1"/>
  <c r="Z31" i="1"/>
  <c r="BP49" i="1"/>
  <c r="BN49" i="1"/>
  <c r="Z49" i="1"/>
  <c r="Y53" i="1"/>
  <c r="BP57" i="1"/>
  <c r="BN57" i="1"/>
  <c r="Z57" i="1"/>
  <c r="Z58" i="1" s="1"/>
  <c r="Y59" i="1"/>
  <c r="D677" i="1"/>
  <c r="Y71" i="1"/>
  <c r="BP62" i="1"/>
  <c r="BN62" i="1"/>
  <c r="Z62" i="1"/>
  <c r="BP66" i="1"/>
  <c r="BN66" i="1"/>
  <c r="Z66" i="1"/>
  <c r="Y70" i="1"/>
  <c r="BP74" i="1"/>
  <c r="BN74" i="1"/>
  <c r="Z74" i="1"/>
  <c r="BP82" i="1"/>
  <c r="BN82" i="1"/>
  <c r="Z82" i="1"/>
  <c r="Y86" i="1"/>
  <c r="BP90" i="1"/>
  <c r="BN90" i="1"/>
  <c r="Z90" i="1"/>
  <c r="BP94" i="1"/>
  <c r="BN94" i="1"/>
  <c r="Z94" i="1"/>
  <c r="Y96" i="1"/>
  <c r="Y101" i="1"/>
  <c r="BP98" i="1"/>
  <c r="BN98" i="1"/>
  <c r="Z98" i="1"/>
  <c r="BP107" i="1"/>
  <c r="BN107" i="1"/>
  <c r="Z107" i="1"/>
  <c r="Y109" i="1"/>
  <c r="Y117" i="1"/>
  <c r="BP111" i="1"/>
  <c r="BN111" i="1"/>
  <c r="Z111" i="1"/>
  <c r="BP115" i="1"/>
  <c r="BN115" i="1"/>
  <c r="Z115" i="1"/>
  <c r="BP123" i="1"/>
  <c r="BN123" i="1"/>
  <c r="Z123" i="1"/>
  <c r="F10" i="1"/>
  <c r="J9" i="1"/>
  <c r="F9" i="1"/>
  <c r="A10" i="1"/>
  <c r="X668" i="1"/>
  <c r="X670" i="1" s="1"/>
  <c r="X671" i="1"/>
  <c r="BP28" i="1"/>
  <c r="BN28" i="1"/>
  <c r="Z28" i="1"/>
  <c r="BP30" i="1"/>
  <c r="BN30" i="1"/>
  <c r="Z30" i="1"/>
  <c r="BP33" i="1"/>
  <c r="BN33" i="1"/>
  <c r="Z33" i="1"/>
  <c r="Y35" i="1"/>
  <c r="Y38" i="1"/>
  <c r="BP37" i="1"/>
  <c r="BN37" i="1"/>
  <c r="Z37" i="1"/>
  <c r="Z38" i="1" s="1"/>
  <c r="Y39" i="1"/>
  <c r="Y42" i="1"/>
  <c r="BP41" i="1"/>
  <c r="BN41" i="1"/>
  <c r="Z41" i="1"/>
  <c r="Z42" i="1" s="1"/>
  <c r="Y43" i="1"/>
  <c r="C677" i="1"/>
  <c r="Y54" i="1"/>
  <c r="BP47" i="1"/>
  <c r="BN47" i="1"/>
  <c r="Z47" i="1"/>
  <c r="BP51" i="1"/>
  <c r="BN51" i="1"/>
  <c r="Z51" i="1"/>
  <c r="Y58" i="1"/>
  <c r="BP64" i="1"/>
  <c r="BN64" i="1"/>
  <c r="Z64" i="1"/>
  <c r="BP68" i="1"/>
  <c r="BN68" i="1"/>
  <c r="Z68" i="1"/>
  <c r="Y77" i="1"/>
  <c r="BP76" i="1"/>
  <c r="BN76" i="1"/>
  <c r="Z76" i="1"/>
  <c r="Y78" i="1"/>
  <c r="Y87" i="1"/>
  <c r="BP80" i="1"/>
  <c r="BN80" i="1"/>
  <c r="Z80" i="1"/>
  <c r="BP84" i="1"/>
  <c r="BN84" i="1"/>
  <c r="Z84" i="1"/>
  <c r="Y95" i="1"/>
  <c r="BP92" i="1"/>
  <c r="BN92" i="1"/>
  <c r="Z92" i="1"/>
  <c r="BP100" i="1"/>
  <c r="BN100" i="1"/>
  <c r="Z100" i="1"/>
  <c r="Y102" i="1"/>
  <c r="E677" i="1"/>
  <c r="Y108" i="1"/>
  <c r="BP105" i="1"/>
  <c r="BN105" i="1"/>
  <c r="Z105" i="1"/>
  <c r="BP113" i="1"/>
  <c r="BN113" i="1"/>
  <c r="Z113" i="1"/>
  <c r="BP116" i="1"/>
  <c r="BN116" i="1"/>
  <c r="Z116" i="1"/>
  <c r="Y118" i="1"/>
  <c r="F677" i="1"/>
  <c r="Y126" i="1"/>
  <c r="BP121" i="1"/>
  <c r="BN121" i="1"/>
  <c r="Z121" i="1"/>
  <c r="Y127" i="1"/>
  <c r="BP125" i="1"/>
  <c r="BN125" i="1"/>
  <c r="Z125" i="1"/>
  <c r="Y133" i="1"/>
  <c r="Y143" i="1"/>
  <c r="Y149" i="1"/>
  <c r="Y156" i="1"/>
  <c r="Y160" i="1"/>
  <c r="Y167" i="1"/>
  <c r="Y172" i="1"/>
  <c r="Y180" i="1"/>
  <c r="Y184" i="1"/>
  <c r="Y202" i="1"/>
  <c r="Y207" i="1"/>
  <c r="Y213" i="1"/>
  <c r="Y223" i="1"/>
  <c r="Y238" i="1"/>
  <c r="Y246" i="1"/>
  <c r="BP240" i="1"/>
  <c r="BN240" i="1"/>
  <c r="Z240" i="1"/>
  <c r="BP245" i="1"/>
  <c r="BN245" i="1"/>
  <c r="Z245" i="1"/>
  <c r="Y247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Y288" i="1"/>
  <c r="BP298" i="1"/>
  <c r="BN298" i="1"/>
  <c r="Z298" i="1"/>
  <c r="Z300" i="1" s="1"/>
  <c r="BP307" i="1"/>
  <c r="BN307" i="1"/>
  <c r="Z307" i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BP414" i="1"/>
  <c r="BN414" i="1"/>
  <c r="Z414" i="1"/>
  <c r="Y416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Y523" i="1"/>
  <c r="Y532" i="1"/>
  <c r="BP526" i="1"/>
  <c r="BN526" i="1"/>
  <c r="Z526" i="1"/>
  <c r="Z531" i="1" s="1"/>
  <c r="Y531" i="1"/>
  <c r="K677" i="1"/>
  <c r="X667" i="1"/>
  <c r="Z129" i="1"/>
  <c r="BN129" i="1"/>
  <c r="BP129" i="1"/>
  <c r="Z131" i="1"/>
  <c r="BN131" i="1"/>
  <c r="Z137" i="1"/>
  <c r="BN137" i="1"/>
  <c r="Z139" i="1"/>
  <c r="BN139" i="1"/>
  <c r="Z141" i="1"/>
  <c r="BN141" i="1"/>
  <c r="Z147" i="1"/>
  <c r="Z148" i="1" s="1"/>
  <c r="BN147" i="1"/>
  <c r="Z152" i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Y237" i="1"/>
  <c r="Z227" i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Y300" i="1"/>
  <c r="BP305" i="1"/>
  <c r="BN305" i="1"/>
  <c r="Z305" i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T677" i="1"/>
  <c r="Y348" i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BP391" i="1"/>
  <c r="BN391" i="1"/>
  <c r="Z391" i="1"/>
  <c r="Y393" i="1"/>
  <c r="BP397" i="1"/>
  <c r="BN397" i="1"/>
  <c r="Z397" i="1"/>
  <c r="Y399" i="1"/>
  <c r="BP424" i="1"/>
  <c r="BN424" i="1"/>
  <c r="Z424" i="1"/>
  <c r="BP428" i="1"/>
  <c r="BN428" i="1"/>
  <c r="Z428" i="1"/>
  <c r="Y441" i="1"/>
  <c r="BP439" i="1"/>
  <c r="BN439" i="1"/>
  <c r="Z439" i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Y462" i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Y400" i="1"/>
  <c r="BP403" i="1"/>
  <c r="BN403" i="1"/>
  <c r="Z403" i="1"/>
  <c r="Y41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619" i="1" l="1"/>
  <c r="Z457" i="1"/>
  <c r="Z436" i="1"/>
  <c r="Z431" i="1"/>
  <c r="Z392" i="1"/>
  <c r="Z462" i="1"/>
  <c r="Z441" i="1"/>
  <c r="Z369" i="1"/>
  <c r="Z310" i="1"/>
  <c r="Z223" i="1"/>
  <c r="Z179" i="1"/>
  <c r="Z155" i="1"/>
  <c r="Z416" i="1"/>
  <c r="Z53" i="1"/>
  <c r="Z629" i="1"/>
  <c r="Z504" i="1"/>
  <c r="Z237" i="1"/>
  <c r="Z201" i="1"/>
  <c r="Z143" i="1"/>
  <c r="Z271" i="1"/>
  <c r="Z95" i="1"/>
  <c r="Z556" i="1"/>
  <c r="Z522" i="1"/>
  <c r="Z385" i="1"/>
  <c r="Z288" i="1"/>
  <c r="Z77" i="1"/>
  <c r="Z612" i="1"/>
  <c r="Z590" i="1"/>
  <c r="Z376" i="1"/>
  <c r="Z258" i="1"/>
  <c r="Z246" i="1"/>
  <c r="Z34" i="1"/>
  <c r="Y667" i="1"/>
  <c r="Y668" i="1"/>
  <c r="Y671" i="1"/>
  <c r="Z640" i="1"/>
  <c r="Z470" i="1"/>
  <c r="Z579" i="1"/>
  <c r="Z166" i="1"/>
  <c r="Z133" i="1"/>
  <c r="Z126" i="1"/>
  <c r="Z108" i="1"/>
  <c r="Z86" i="1"/>
  <c r="Z117" i="1"/>
  <c r="Z101" i="1"/>
  <c r="Z70" i="1"/>
  <c r="Y669" i="1"/>
  <c r="Z672" i="1" l="1"/>
  <c r="Y670" i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<sst xmlns="http://schemas.openxmlformats.org/spreadsheetml/2006/main" count="3167" uniqueCount="1091">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</sst>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422" sqref="AA422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878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9"/>
      <c r="Q3" s="789"/>
      <c r="R3" s="789"/>
      <c r="S3" s="789"/>
      <c r="T3" s="789"/>
      <c r="U3" s="789"/>
      <c r="V3" s="789"/>
      <c r="W3" s="789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44" t="s">
        <v>8</v>
      </c>
      <c r="B5" s="945"/>
      <c r="C5" s="946"/>
      <c r="D5" s="850"/>
      <c r="E5" s="851"/>
      <c r="F5" s="1176" t="s">
        <v>9</v>
      </c>
      <c r="G5" s="946"/>
      <c r="H5" s="850" t="s">
        <v>1090</v>
      </c>
      <c r="I5" s="1075"/>
      <c r="J5" s="1075"/>
      <c r="K5" s="1075"/>
      <c r="L5" s="1075"/>
      <c r="M5" s="851"/>
      <c r="N5" s="58"/>
      <c r="P5" s="24" t="s">
        <v>10</v>
      </c>
      <c r="Q5" s="1192">
        <v>45687</v>
      </c>
      <c r="R5" s="939"/>
      <c r="T5" s="989" t="s">
        <v>11</v>
      </c>
      <c r="U5" s="990"/>
      <c r="V5" s="992" t="s">
        <v>12</v>
      </c>
      <c r="W5" s="939"/>
      <c r="AB5" s="51"/>
      <c r="AC5" s="51"/>
      <c r="AD5" s="51"/>
      <c r="AE5" s="51"/>
    </row>
    <row r="6" spans="1:32" s="773" customFormat="1" ht="24" customHeight="1" x14ac:dyDescent="0.2">
      <c r="A6" s="944" t="s">
        <v>13</v>
      </c>
      <c r="B6" s="945"/>
      <c r="C6" s="94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39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792"/>
      <c r="T6" s="1000" t="s">
        <v>16</v>
      </c>
      <c r="U6" s="990"/>
      <c r="V6" s="1126" t="s">
        <v>17</v>
      </c>
      <c r="W6" s="869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789"/>
      <c r="U7" s="990"/>
      <c r="V7" s="1127"/>
      <c r="W7" s="1128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953">
        <v>0.45833333333333331</v>
      </c>
      <c r="R8" s="858"/>
      <c r="T8" s="789"/>
      <c r="U8" s="990"/>
      <c r="V8" s="1127"/>
      <c r="W8" s="1128"/>
      <c r="AB8" s="51"/>
      <c r="AC8" s="51"/>
      <c r="AD8" s="51"/>
      <c r="AE8" s="51"/>
    </row>
    <row r="9" spans="1:32" s="77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1"/>
      <c r="P9" s="26" t="s">
        <v>21</v>
      </c>
      <c r="Q9" s="933"/>
      <c r="R9" s="934"/>
      <c r="T9" s="789"/>
      <c r="U9" s="990"/>
      <c r="V9" s="1129"/>
      <c r="W9" s="113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59" t="str">
        <f>IFERROR(VLOOKUP($D$10,Proxy,2,FALSE),"")</f>
        <v/>
      </c>
      <c r="I10" s="789"/>
      <c r="J10" s="789"/>
      <c r="K10" s="789"/>
      <c r="L10" s="789"/>
      <c r="M10" s="789"/>
      <c r="N10" s="772"/>
      <c r="P10" s="26" t="s">
        <v>22</v>
      </c>
      <c r="Q10" s="1001"/>
      <c r="R10" s="1002"/>
      <c r="U10" s="24" t="s">
        <v>23</v>
      </c>
      <c r="V10" s="868" t="s">
        <v>24</v>
      </c>
      <c r="W10" s="869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05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2"/>
      <c r="P12" s="24" t="s">
        <v>30</v>
      </c>
      <c r="Q12" s="953"/>
      <c r="R12" s="858"/>
      <c r="S12" s="23"/>
      <c r="U12" s="24"/>
      <c r="V12" s="867"/>
      <c r="W12" s="789"/>
      <c r="AB12" s="51"/>
      <c r="AC12" s="51"/>
      <c r="AD12" s="51"/>
      <c r="AE12" s="51"/>
    </row>
    <row r="13" spans="1:32" s="773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2"/>
      <c r="O13" s="26"/>
      <c r="P13" s="26" t="s">
        <v>32</v>
      </c>
      <c r="Q13" s="1105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3"/>
      <c r="P15" s="941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2"/>
      <c r="Q16" s="942"/>
      <c r="R16" s="942"/>
      <c r="S16" s="942"/>
      <c r="T16" s="9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2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901"/>
      <c r="R17" s="901"/>
      <c r="S17" s="901"/>
      <c r="T17" s="902"/>
      <c r="U17" s="1212" t="s">
        <v>51</v>
      </c>
      <c r="V17" s="946"/>
      <c r="W17" s="801" t="s">
        <v>52</v>
      </c>
      <c r="X17" s="801" t="s">
        <v>53</v>
      </c>
      <c r="Y17" s="1213" t="s">
        <v>54</v>
      </c>
      <c r="Z17" s="1070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903"/>
      <c r="E18" s="905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02"/>
      <c r="X18" s="802"/>
      <c r="Y18" s="1214"/>
      <c r="Z18" s="1071"/>
      <c r="AA18" s="1058"/>
      <c r="AB18" s="1058"/>
      <c r="AC18" s="1058"/>
      <c r="AD18" s="1173"/>
      <c r="AE18" s="1174"/>
      <c r="AF18" s="1175"/>
      <c r="AG18" s="66"/>
      <c r="BD18" s="65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8"/>
      <c r="AB19" s="48"/>
      <c r="AC19" s="48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4"/>
      <c r="AB20" s="774"/>
      <c r="AC20" s="774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1">
        <v>4607091383881</v>
      </c>
      <c r="E26" s="792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1">
        <v>4680115885912</v>
      </c>
      <c r="E27" s="792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795"/>
      <c r="R29" s="795"/>
      <c r="S29" s="795"/>
      <c r="T29" s="796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1">
        <v>4680115886278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95"/>
      <c r="R30" s="795"/>
      <c r="S30" s="795"/>
      <c r="T30" s="796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1">
        <v>4680115886247</v>
      </c>
      <c r="E31" s="792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2" t="s">
        <v>94</v>
      </c>
      <c r="Q31" s="795"/>
      <c r="R31" s="795"/>
      <c r="S31" s="795"/>
      <c r="T31" s="796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1">
        <v>4680115885905</v>
      </c>
      <c r="E32" s="792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1">
        <v>4607091388244</v>
      </c>
      <c r="E33" s="792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1">
        <v>4607091388503</v>
      </c>
      <c r="E37" s="792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1">
        <v>4607091389111</v>
      </c>
      <c r="E41" s="792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8"/>
      <c r="AB44" s="48"/>
      <c r="AC44" s="48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4"/>
      <c r="AB45" s="774"/>
      <c r="AC45" s="774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1">
        <v>4607091385670</v>
      </c>
      <c r="E47" s="792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791">
        <v>4607091385670</v>
      </c>
      <c r="E48" s="792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1">
        <v>4680115883956</v>
      </c>
      <c r="E49" s="792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1">
        <v>4680115882539</v>
      </c>
      <c r="E50" s="792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791">
        <v>4607091385687</v>
      </c>
      <c r="E51" s="792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1">
        <v>4680115883949</v>
      </c>
      <c r="E52" s="792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hidden="1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1">
        <v>4680115885233</v>
      </c>
      <c r="E56" s="792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1">
        <v>4680115884915</v>
      </c>
      <c r="E57" s="792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4"/>
      <c r="AB60" s="774"/>
      <c r="AC60" s="774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1">
        <v>4680115885882</v>
      </c>
      <c r="E62" s="792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1">
        <v>4680115881426</v>
      </c>
      <c r="E63" s="792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1">
        <v>4680115881426</v>
      </c>
      <c r="E64" s="792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1">
        <v>4680115880283</v>
      </c>
      <c r="E65" s="792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1">
        <v>4680115882720</v>
      </c>
      <c r="E66" s="792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1">
        <v>4680115881525</v>
      </c>
      <c r="E67" s="792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1">
        <v>4680115885899</v>
      </c>
      <c r="E68" s="792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791">
        <v>4680115881419</v>
      </c>
      <c r="E69" s="792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hidden="1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hidden="1" customHeight="1" x14ac:dyDescent="0.25">
      <c r="A72" s="793" t="s">
        <v>165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5"/>
      <c r="AB72" s="775"/>
      <c r="AC72" s="775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791">
        <v>4680115881440</v>
      </c>
      <c r="E73" s="792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91">
        <v>4680115882751</v>
      </c>
      <c r="E74" s="792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91">
        <v>4680115885950</v>
      </c>
      <c r="E75" s="792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791">
        <v>4680115881433</v>
      </c>
      <c r="E76" s="792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hidden="1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91">
        <v>4680115885066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91">
        <v>4680115885042</v>
      </c>
      <c r="E81" s="792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91">
        <v>4680115885080</v>
      </c>
      <c r="E82" s="792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91">
        <v>4680115885073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791">
        <v>4680115885059</v>
      </c>
      <c r="E84" s="792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91">
        <v>4680115885097</v>
      </c>
      <c r="E85" s="792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91">
        <v>4680115881891</v>
      </c>
      <c r="E89" s="792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791">
        <v>4680115885769</v>
      </c>
      <c r="E90" s="792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91">
        <v>4680115884410</v>
      </c>
      <c r="E91" s="792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91">
        <v>4680115884311</v>
      </c>
      <c r="E92" s="792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91">
        <v>4680115885929</v>
      </c>
      <c r="E93" s="792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0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91">
        <v>4680115884403</v>
      </c>
      <c r="E94" s="792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3" t="s">
        <v>207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91">
        <v>4680115881532</v>
      </c>
      <c r="E98" s="792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91">
        <v>4680115881532</v>
      </c>
      <c r="E99" s="792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91">
        <v>4680115881464</v>
      </c>
      <c r="E100" s="792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hidden="1" customHeight="1" x14ac:dyDescent="0.25">
      <c r="A103" s="799" t="s">
        <v>215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4"/>
      <c r="AB103" s="774"/>
      <c r="AC103" s="774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5"/>
      <c r="AB104" s="775"/>
      <c r="AC104" s="775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791">
        <v>4680115881327</v>
      </c>
      <c r="E105" s="792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91">
        <v>4680115881518</v>
      </c>
      <c r="E106" s="792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791">
        <v>4680115881303</v>
      </c>
      <c r="E107" s="792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hidden="1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5"/>
      <c r="AB110" s="775"/>
      <c r="AC110" s="775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791">
        <v>4607091386967</v>
      </c>
      <c r="E111" s="792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791">
        <v>4607091386967</v>
      </c>
      <c r="E112" s="792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791">
        <v>4607091385731</v>
      </c>
      <c r="E113" s="792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91">
        <v>4680115880894</v>
      </c>
      <c r="E114" s="792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791">
        <v>4680115880214</v>
      </c>
      <c r="E115" s="792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5"/>
      <c r="R115" s="795"/>
      <c r="S115" s="795"/>
      <c r="T115" s="796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91">
        <v>4680115880214</v>
      </c>
      <c r="E116" s="792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5" t="s">
        <v>236</v>
      </c>
      <c r="Q116" s="795"/>
      <c r="R116" s="795"/>
      <c r="S116" s="795"/>
      <c r="T116" s="796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hidden="1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hidden="1" customHeight="1" x14ac:dyDescent="0.25">
      <c r="A119" s="799" t="s">
        <v>237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4"/>
      <c r="AB119" s="774"/>
      <c r="AC119" s="774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5"/>
      <c r="AB120" s="775"/>
      <c r="AC120" s="775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791">
        <v>4680115882133</v>
      </c>
      <c r="E121" s="792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791">
        <v>4680115882133</v>
      </c>
      <c r="E122" s="792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91">
        <v>4680115880269</v>
      </c>
      <c r="E123" s="792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791">
        <v>4680115880429</v>
      </c>
      <c r="E124" s="792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91">
        <v>4680115881457</v>
      </c>
      <c r="E125" s="792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hidden="1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hidden="1" customHeight="1" x14ac:dyDescent="0.25">
      <c r="A128" s="793" t="s">
        <v>165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5"/>
      <c r="AB128" s="775"/>
      <c r="AC128" s="775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791">
        <v>4680115881488</v>
      </c>
      <c r="E129" s="792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91">
        <v>4680115882775</v>
      </c>
      <c r="E130" s="792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0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91">
        <v>4680115882775</v>
      </c>
      <c r="E131" s="792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91">
        <v>4680115880658</v>
      </c>
      <c r="E132" s="792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5"/>
      <c r="AB135" s="775"/>
      <c r="AC135" s="775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791">
        <v>4607091385168</v>
      </c>
      <c r="E136" s="792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2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791">
        <v>4607091385168</v>
      </c>
      <c r="E137" s="792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91">
        <v>4680115884540</v>
      </c>
      <c r="E138" s="792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91">
        <v>4607091383256</v>
      </c>
      <c r="E139" s="792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791">
        <v>4607091385748</v>
      </c>
      <c r="E140" s="792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91">
        <v>4680115884533</v>
      </c>
      <c r="E141" s="792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91">
        <v>4680115882645</v>
      </c>
      <c r="E142" s="792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hidden="1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0</v>
      </c>
      <c r="Y144" s="781">
        <f>IFERROR(SUM(Y136:Y142),"0")</f>
        <v>0</v>
      </c>
      <c r="Z144" s="37"/>
      <c r="AA144" s="782"/>
      <c r="AB144" s="782"/>
      <c r="AC144" s="782"/>
    </row>
    <row r="145" spans="1:68" ht="14.25" hidden="1" customHeight="1" x14ac:dyDescent="0.25">
      <c r="A145" s="793" t="s">
        <v>207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91">
        <v>4680115882652</v>
      </c>
      <c r="E146" s="792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91">
        <v>4680115880238</v>
      </c>
      <c r="E147" s="792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799" t="s">
        <v>281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4"/>
      <c r="AB150" s="774"/>
      <c r="AC150" s="774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91">
        <v>4680115885561</v>
      </c>
      <c r="E152" s="792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4301011562</v>
      </c>
      <c r="D153" s="791">
        <v>4680115882577</v>
      </c>
      <c r="E153" s="792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91">
        <v>4680115882577</v>
      </c>
      <c r="E154" s="792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5"/>
      <c r="AB157" s="775"/>
      <c r="AC157" s="775"/>
    </row>
    <row r="158" spans="1:68" ht="27" hidden="1" customHeight="1" x14ac:dyDescent="0.25">
      <c r="A158" s="54" t="s">
        <v>290</v>
      </c>
      <c r="B158" s="54" t="s">
        <v>291</v>
      </c>
      <c r="C158" s="31">
        <v>4301031234</v>
      </c>
      <c r="D158" s="791">
        <v>4680115883444</v>
      </c>
      <c r="E158" s="792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91">
        <v>4680115883444</v>
      </c>
      <c r="E159" s="792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91">
        <v>4680115885585</v>
      </c>
      <c r="E163" s="792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5" t="s">
        <v>296</v>
      </c>
      <c r="Q163" s="795"/>
      <c r="R163" s="795"/>
      <c r="S163" s="795"/>
      <c r="T163" s="796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91">
        <v>4680115882584</v>
      </c>
      <c r="E164" s="792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91">
        <v>4680115882584</v>
      </c>
      <c r="E165" s="792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4"/>
      <c r="AB168" s="774"/>
      <c r="AC168" s="774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91">
        <v>4607091384604</v>
      </c>
      <c r="E170" s="792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91">
        <v>4607091387667</v>
      </c>
      <c r="E174" s="792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791">
        <v>4607091387636</v>
      </c>
      <c r="E175" s="792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791">
        <v>4607091382426</v>
      </c>
      <c r="E176" s="792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91">
        <v>4607091386547</v>
      </c>
      <c r="E177" s="792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91">
        <v>4607091382464</v>
      </c>
      <c r="E178" s="792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91">
        <v>4607091386264</v>
      </c>
      <c r="E182" s="792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91">
        <v>4607091385427</v>
      </c>
      <c r="E183" s="792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976" t="s">
        <v>322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8"/>
      <c r="AB186" s="48"/>
      <c r="AC186" s="48"/>
    </row>
    <row r="187" spans="1:68" ht="16.5" hidden="1" customHeight="1" x14ac:dyDescent="0.25">
      <c r="A187" s="799" t="s">
        <v>323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4"/>
      <c r="AB187" s="774"/>
      <c r="AC187" s="774"/>
    </row>
    <row r="188" spans="1:68" ht="14.25" hidden="1" customHeight="1" x14ac:dyDescent="0.25">
      <c r="A188" s="793" t="s">
        <v>165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91">
        <v>4680115886223</v>
      </c>
      <c r="E189" s="792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5"/>
      <c r="AB192" s="775"/>
      <c r="AC192" s="775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791">
        <v>4680115880993</v>
      </c>
      <c r="E193" s="792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91">
        <v>4680115881761</v>
      </c>
      <c r="E194" s="792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4301031201</v>
      </c>
      <c r="D195" s="791">
        <v>4680115881563</v>
      </c>
      <c r="E195" s="792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4301031199</v>
      </c>
      <c r="D196" s="791">
        <v>4680115880986</v>
      </c>
      <c r="E196" s="792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91">
        <v>4680115881785</v>
      </c>
      <c r="E197" s="792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4301031202</v>
      </c>
      <c r="D198" s="791">
        <v>4680115881679</v>
      </c>
      <c r="E198" s="792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91">
        <v>4680115880191</v>
      </c>
      <c r="E199" s="792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91">
        <v>4680115883963</v>
      </c>
      <c r="E200" s="792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hidden="1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hidden="1" customHeight="1" x14ac:dyDescent="0.25">
      <c r="A203" s="799" t="s">
        <v>347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4"/>
      <c r="AB203" s="774"/>
      <c r="AC203" s="774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91">
        <v>4680115881402</v>
      </c>
      <c r="E205" s="792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91">
        <v>4680115881396</v>
      </c>
      <c r="E206" s="792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3" t="s">
        <v>165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91">
        <v>4680115882935</v>
      </c>
      <c r="E210" s="792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91">
        <v>4680115880764</v>
      </c>
      <c r="E211" s="792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5"/>
      <c r="AB214" s="775"/>
      <c r="AC214" s="775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791">
        <v>4680115882683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4301031230</v>
      </c>
      <c r="D216" s="791">
        <v>4680115882690</v>
      </c>
      <c r="E216" s="792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791">
        <v>4680115882669</v>
      </c>
      <c r="E217" s="792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791">
        <v>4680115882676</v>
      </c>
      <c r="E218" s="792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4301031223</v>
      </c>
      <c r="D219" s="791">
        <v>4680115884014</v>
      </c>
      <c r="E219" s="792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791">
        <v>4680115884007</v>
      </c>
      <c r="E220" s="792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91">
        <v>4680115884038</v>
      </c>
      <c r="E221" s="792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791">
        <v>4680115884021</v>
      </c>
      <c r="E222" s="792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hidden="1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5"/>
      <c r="AB225" s="775"/>
      <c r="AC225" s="775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791">
        <v>4680115881594</v>
      </c>
      <c r="E226" s="792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4301051754</v>
      </c>
      <c r="D227" s="791">
        <v>4680115880962</v>
      </c>
      <c r="E227" s="792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91">
        <v>4680115881617</v>
      </c>
      <c r="E228" s="792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4301051632</v>
      </c>
      <c r="D229" s="791">
        <v>4680115880573</v>
      </c>
      <c r="E229" s="792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4301051407</v>
      </c>
      <c r="D230" s="791">
        <v>4680115882195</v>
      </c>
      <c r="E230" s="792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91">
        <v>4680115882607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4301051630</v>
      </c>
      <c r="D232" s="791">
        <v>4680115880092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4301051631</v>
      </c>
      <c r="D233" s="791">
        <v>4680115880221</v>
      </c>
      <c r="E233" s="792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91">
        <v>4680115882942</v>
      </c>
      <c r="E234" s="792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4301051753</v>
      </c>
      <c r="D235" s="791">
        <v>4680115880504</v>
      </c>
      <c r="E235" s="792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405</v>
      </c>
      <c r="B236" s="54" t="s">
        <v>406</v>
      </c>
      <c r="C236" s="31">
        <v>4301051410</v>
      </c>
      <c r="D236" s="791">
        <v>4680115882164</v>
      </c>
      <c r="E236" s="792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hidden="1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0</v>
      </c>
      <c r="Y238" s="781">
        <f>IFERROR(SUM(Y226:Y236),"0")</f>
        <v>0</v>
      </c>
      <c r="Z238" s="37"/>
      <c r="AA238" s="782"/>
      <c r="AB238" s="782"/>
      <c r="AC238" s="782"/>
    </row>
    <row r="239" spans="1:68" ht="14.25" hidden="1" customHeight="1" x14ac:dyDescent="0.25">
      <c r="A239" s="793" t="s">
        <v>207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91">
        <v>4680115882874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91">
        <v>4680115882874</v>
      </c>
      <c r="E241" s="792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91">
        <v>4680115882874</v>
      </c>
      <c r="E242" s="792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49" t="s">
        <v>414</v>
      </c>
      <c r="Q242" s="795"/>
      <c r="R242" s="795"/>
      <c r="S242" s="795"/>
      <c r="T242" s="796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91">
        <v>4680115884434</v>
      </c>
      <c r="E243" s="792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419</v>
      </c>
      <c r="B244" s="54" t="s">
        <v>420</v>
      </c>
      <c r="C244" s="31">
        <v>4301060375</v>
      </c>
      <c r="D244" s="791">
        <v>4680115880818</v>
      </c>
      <c r="E244" s="792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422</v>
      </c>
      <c r="B245" s="54" t="s">
        <v>423</v>
      </c>
      <c r="C245" s="31">
        <v>4301060389</v>
      </c>
      <c r="D245" s="791">
        <v>4680115880801</v>
      </c>
      <c r="E245" s="792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hidden="1" customHeight="1" x14ac:dyDescent="0.25">
      <c r="A248" s="799" t="s">
        <v>425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4"/>
      <c r="AB248" s="774"/>
      <c r="AC248" s="774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91">
        <v>4680115884274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91">
        <v>4680115884274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91">
        <v>4680115884298</v>
      </c>
      <c r="E252" s="792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791">
        <v>4680115884250</v>
      </c>
      <c r="E253" s="792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91">
        <v>4680115884250</v>
      </c>
      <c r="E254" s="792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91">
        <v>4680115884281</v>
      </c>
      <c r="E255" s="792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91">
        <v>4680115884199</v>
      </c>
      <c r="E256" s="792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91">
        <v>4680115884267</v>
      </c>
      <c r="E257" s="792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799" t="s">
        <v>444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4"/>
      <c r="AB260" s="774"/>
      <c r="AC260" s="774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91">
        <v>4680115884137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1">
        <v>4301011826</v>
      </c>
      <c r="D263" s="791">
        <v>4680115884137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2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91">
        <v>4680115884236</v>
      </c>
      <c r="E264" s="792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91">
        <v>4680115884175</v>
      </c>
      <c r="E265" s="792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91">
        <v>4680115884175</v>
      </c>
      <c r="E266" s="792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91">
        <v>4680115884144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91">
        <v>4680115885288</v>
      </c>
      <c r="E268" s="792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91">
        <v>4680115884182</v>
      </c>
      <c r="E269" s="792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91">
        <v>4680115884205</v>
      </c>
      <c r="E270" s="792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hidden="1" customHeight="1" x14ac:dyDescent="0.25">
      <c r="A273" s="793" t="s">
        <v>165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791">
        <v>4680115885721</v>
      </c>
      <c r="E274" s="792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799" t="s">
        <v>468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4"/>
      <c r="AB277" s="774"/>
      <c r="AC277" s="774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91">
        <v>4680115885837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4301011910</v>
      </c>
      <c r="D280" s="791">
        <v>4680115885806</v>
      </c>
      <c r="E280" s="792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1">
        <v>4301011850</v>
      </c>
      <c r="D281" s="791">
        <v>4680115885806</v>
      </c>
      <c r="E281" s="792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4301011853</v>
      </c>
      <c r="D282" s="791">
        <v>4680115885851</v>
      </c>
      <c r="E282" s="792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91">
        <v>4607091385984</v>
      </c>
      <c r="E283" s="792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4301011852</v>
      </c>
      <c r="D284" s="791">
        <v>4680115885844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91">
        <v>4607091387469</v>
      </c>
      <c r="E285" s="792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4301011851</v>
      </c>
      <c r="D286" s="791">
        <v>4680115885820</v>
      </c>
      <c r="E286" s="792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1">
        <v>4607091387438</v>
      </c>
      <c r="E287" s="792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799" t="s">
        <v>495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4"/>
      <c r="AB290" s="774"/>
      <c r="AC290" s="774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91">
        <v>4680115885707</v>
      </c>
      <c r="E292" s="792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799" t="s">
        <v>498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4"/>
      <c r="AB295" s="774"/>
      <c r="AC295" s="774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91">
        <v>4607091383423</v>
      </c>
      <c r="E297" s="792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91">
        <v>4680115885691</v>
      </c>
      <c r="E298" s="792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91">
        <v>4680115885660</v>
      </c>
      <c r="E299" s="792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799" t="s">
        <v>507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4"/>
      <c r="AB302" s="774"/>
      <c r="AC302" s="774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91">
        <v>4680115881556</v>
      </c>
      <c r="E304" s="792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91">
        <v>4680115881037</v>
      </c>
      <c r="E305" s="792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91">
        <v>4680115886186</v>
      </c>
      <c r="E306" s="792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hidden="1" customHeight="1" x14ac:dyDescent="0.25">
      <c r="A307" s="54" t="s">
        <v>516</v>
      </c>
      <c r="B307" s="54" t="s">
        <v>517</v>
      </c>
      <c r="C307" s="31">
        <v>4301051487</v>
      </c>
      <c r="D307" s="791">
        <v>4680115881228</v>
      </c>
      <c r="E307" s="792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1">
        <v>4301051384</v>
      </c>
      <c r="D308" s="791">
        <v>4680115881211</v>
      </c>
      <c r="E308" s="792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91">
        <v>4680115881020</v>
      </c>
      <c r="E309" s="792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8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idden="1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hidden="1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hidden="1" customHeight="1" x14ac:dyDescent="0.25">
      <c r="A312" s="799" t="s">
        <v>523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4"/>
      <c r="AB312" s="774"/>
      <c r="AC312" s="774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91">
        <v>4607091389296</v>
      </c>
      <c r="E314" s="792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1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91">
        <v>4680115880344</v>
      </c>
      <c r="E318" s="792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91">
        <v>4680115884618</v>
      </c>
      <c r="E322" s="792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799" t="s">
        <v>533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4"/>
      <c r="AB325" s="774"/>
      <c r="AC325" s="774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91">
        <v>4607091389807</v>
      </c>
      <c r="E327" s="792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91">
        <v>4680115880481</v>
      </c>
      <c r="E331" s="792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91">
        <v>4680115880412</v>
      </c>
      <c r="E335" s="792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0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91">
        <v>4680115880511</v>
      </c>
      <c r="E336" s="792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799" t="s">
        <v>546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4"/>
      <c r="AB339" s="774"/>
      <c r="AC339" s="774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91">
        <v>4680115882973</v>
      </c>
      <c r="E341" s="792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91">
        <v>4680115883413</v>
      </c>
      <c r="E342" s="792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5"/>
      <c r="AB345" s="775"/>
      <c r="AC345" s="775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791">
        <v>4607091389845</v>
      </c>
      <c r="E346" s="792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91">
        <v>4680115882881</v>
      </c>
      <c r="E347" s="792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91">
        <v>4680115883390</v>
      </c>
      <c r="E351" s="792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799" t="s">
        <v>559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4"/>
      <c r="AB354" s="774"/>
      <c r="AC354" s="774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91">
        <v>4680115885141</v>
      </c>
      <c r="E356" s="792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799" t="s">
        <v>563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4"/>
      <c r="AB359" s="774"/>
      <c r="AC359" s="774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91">
        <v>4680115885615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4301011911</v>
      </c>
      <c r="D362" s="791">
        <v>4680115885554</v>
      </c>
      <c r="E362" s="792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1">
        <v>4301012016</v>
      </c>
      <c r="D363" s="791">
        <v>4680115885554</v>
      </c>
      <c r="E363" s="792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91">
        <v>4680115885646</v>
      </c>
      <c r="E364" s="792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91">
        <v>4680115885622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91">
        <v>4680115881938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91">
        <v>4680115885608</v>
      </c>
      <c r="E367" s="792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91">
        <v>4607091386011</v>
      </c>
      <c r="E368" s="792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91">
        <v>4607091387193</v>
      </c>
      <c r="E372" s="792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91">
        <v>4607091387230</v>
      </c>
      <c r="E373" s="792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91">
        <v>4607091387292</v>
      </c>
      <c r="E374" s="792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4301031152</v>
      </c>
      <c r="D375" s="791">
        <v>4607091387285</v>
      </c>
      <c r="E375" s="792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5"/>
      <c r="AB378" s="775"/>
      <c r="AC378" s="775"/>
    </row>
    <row r="379" spans="1:68" ht="48" hidden="1" customHeight="1" x14ac:dyDescent="0.25">
      <c r="A379" s="54" t="s">
        <v>597</v>
      </c>
      <c r="B379" s="54" t="s">
        <v>598</v>
      </c>
      <c r="C379" s="31">
        <v>4301051100</v>
      </c>
      <c r="D379" s="791">
        <v>4607091387766</v>
      </c>
      <c r="E379" s="792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91">
        <v>4607091387957</v>
      </c>
      <c r="E380" s="792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91">
        <v>4607091387964</v>
      </c>
      <c r="E381" s="792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91">
        <v>4680115884588</v>
      </c>
      <c r="E382" s="792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91">
        <v>4607091387537</v>
      </c>
      <c r="E383" s="792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91">
        <v>4607091387513</v>
      </c>
      <c r="E384" s="792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hidden="1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hidden="1" customHeight="1" x14ac:dyDescent="0.25">
      <c r="A387" s="793" t="s">
        <v>207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5"/>
      <c r="AB387" s="775"/>
      <c r="AC387" s="775"/>
    </row>
    <row r="388" spans="1:68" ht="37.5" hidden="1" customHeight="1" x14ac:dyDescent="0.25">
      <c r="A388" s="54" t="s">
        <v>615</v>
      </c>
      <c r="B388" s="54" t="s">
        <v>616</v>
      </c>
      <c r="C388" s="31">
        <v>4301060379</v>
      </c>
      <c r="D388" s="791">
        <v>4607091380880</v>
      </c>
      <c r="E388" s="792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618</v>
      </c>
      <c r="B389" s="54" t="s">
        <v>619</v>
      </c>
      <c r="C389" s="31">
        <v>4301060308</v>
      </c>
      <c r="D389" s="791">
        <v>4607091384482</v>
      </c>
      <c r="E389" s="792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91">
        <v>4607091380897</v>
      </c>
      <c r="E390" s="792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23" t="s">
        <v>623</v>
      </c>
      <c r="Q390" s="795"/>
      <c r="R390" s="795"/>
      <c r="S390" s="795"/>
      <c r="T390" s="796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625</v>
      </c>
      <c r="C391" s="31">
        <v>4301060325</v>
      </c>
      <c r="D391" s="791">
        <v>4607091380897</v>
      </c>
      <c r="E391" s="792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hidden="1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91">
        <v>4607091388374</v>
      </c>
      <c r="E395" s="792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5" t="s">
        <v>629</v>
      </c>
      <c r="Q395" s="795"/>
      <c r="R395" s="795"/>
      <c r="S395" s="795"/>
      <c r="T395" s="796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91">
        <v>4607091388381</v>
      </c>
      <c r="E396" s="792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78" t="s">
        <v>633</v>
      </c>
      <c r="Q396" s="795"/>
      <c r="R396" s="795"/>
      <c r="S396" s="795"/>
      <c r="T396" s="796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1">
        <v>4301032015</v>
      </c>
      <c r="D397" s="791">
        <v>4607091383102</v>
      </c>
      <c r="E397" s="792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1">
        <v>4301030233</v>
      </c>
      <c r="D398" s="791">
        <v>4607091388404</v>
      </c>
      <c r="E398" s="792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0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91">
        <v>4680115881808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91">
        <v>4680115881822</v>
      </c>
      <c r="E403" s="792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91">
        <v>4680115880016</v>
      </c>
      <c r="E404" s="792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4"/>
      <c r="AB407" s="774"/>
      <c r="AC407" s="774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1">
        <v>4301031066</v>
      </c>
      <c r="D409" s="791">
        <v>4607091383836</v>
      </c>
      <c r="E409" s="792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0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91">
        <v>4607091387919</v>
      </c>
      <c r="E413" s="792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655</v>
      </c>
      <c r="B414" s="54" t="s">
        <v>656</v>
      </c>
      <c r="C414" s="31">
        <v>4301051461</v>
      </c>
      <c r="D414" s="791">
        <v>4680115883604</v>
      </c>
      <c r="E414" s="792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658</v>
      </c>
      <c r="B415" s="54" t="s">
        <v>659</v>
      </c>
      <c r="C415" s="31">
        <v>4301051485</v>
      </c>
      <c r="D415" s="791">
        <v>4680115883567</v>
      </c>
      <c r="E415" s="792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hidden="1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8"/>
      <c r="AB418" s="48"/>
      <c r="AC418" s="48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4"/>
      <c r="AB419" s="774"/>
      <c r="AC419" s="774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1">
        <v>4301011946</v>
      </c>
      <c r="D421" s="791">
        <v>4680115884847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5"/>
      <c r="R421" s="795"/>
      <c r="S421" s="795"/>
      <c r="T421" s="796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91">
        <v>4680115884847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5"/>
      <c r="R422" s="795"/>
      <c r="S422" s="795"/>
      <c r="T422" s="796"/>
      <c r="U422" s="34"/>
      <c r="V422" s="34"/>
      <c r="W422" s="35" t="s">
        <v>69</v>
      </c>
      <c r="X422" s="779">
        <v>720</v>
      </c>
      <c r="Y422" s="780">
        <f t="shared" si="87"/>
        <v>720</v>
      </c>
      <c r="Z422" s="36">
        <f>IFERROR(IF(Y422=0,"",ROUNDUP(Y422/H422,0)*0.02175),"")</f>
        <v>1.044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743.04000000000008</v>
      </c>
      <c r="BN422" s="64">
        <f t="shared" si="89"/>
        <v>743.04000000000008</v>
      </c>
      <c r="BO422" s="64">
        <f t="shared" si="90"/>
        <v>1</v>
      </c>
      <c r="BP422" s="64">
        <f t="shared" si="91"/>
        <v>1</v>
      </c>
    </row>
    <row r="423" spans="1:68" ht="27" hidden="1" customHeight="1" x14ac:dyDescent="0.25">
      <c r="A423" s="54" t="s">
        <v>668</v>
      </c>
      <c r="B423" s="54" t="s">
        <v>669</v>
      </c>
      <c r="C423" s="31">
        <v>4301011947</v>
      </c>
      <c r="D423" s="791">
        <v>4680115884854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91">
        <v>4680115884854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4"/>
      <c r="V424" s="34"/>
      <c r="W424" s="35" t="s">
        <v>69</v>
      </c>
      <c r="X424" s="779">
        <v>720</v>
      </c>
      <c r="Y424" s="780">
        <f t="shared" si="87"/>
        <v>720</v>
      </c>
      <c r="Z424" s="36">
        <f>IFERROR(IF(Y424=0,"",ROUNDUP(Y424/H424,0)*0.02175),"")</f>
        <v>1.044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743.04000000000008</v>
      </c>
      <c r="BN424" s="64">
        <f t="shared" si="89"/>
        <v>743.04000000000008</v>
      </c>
      <c r="BO424" s="64">
        <f t="shared" si="90"/>
        <v>1</v>
      </c>
      <c r="BP424" s="64">
        <f t="shared" si="91"/>
        <v>1</v>
      </c>
    </row>
    <row r="425" spans="1:68" ht="27" hidden="1" customHeight="1" x14ac:dyDescent="0.25">
      <c r="A425" s="54" t="s">
        <v>672</v>
      </c>
      <c r="B425" s="54" t="s">
        <v>673</v>
      </c>
      <c r="C425" s="31">
        <v>4301011943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9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hidden="1" customHeight="1" x14ac:dyDescent="0.25">
      <c r="A426" s="54" t="s">
        <v>672</v>
      </c>
      <c r="B426" s="54" t="s">
        <v>674</v>
      </c>
      <c r="C426" s="31">
        <v>4301011867</v>
      </c>
      <c r="D426" s="791">
        <v>4680115884830</v>
      </c>
      <c r="E426" s="792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676</v>
      </c>
      <c r="B427" s="54" t="s">
        <v>677</v>
      </c>
      <c r="C427" s="31">
        <v>4301011339</v>
      </c>
      <c r="D427" s="791">
        <v>4607091383997</v>
      </c>
      <c r="E427" s="792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91">
        <v>4680115882638</v>
      </c>
      <c r="E428" s="792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91">
        <v>4680115884922</v>
      </c>
      <c r="E429" s="792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1">
        <v>4301011868</v>
      </c>
      <c r="D430" s="791">
        <v>4680115884861</v>
      </c>
      <c r="E430" s="792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96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96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2.0880000000000001</v>
      </c>
      <c r="AA431" s="782"/>
      <c r="AB431" s="782"/>
      <c r="AC431" s="782"/>
    </row>
    <row r="432" spans="1:68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1440</v>
      </c>
      <c r="Y432" s="781">
        <f>IFERROR(SUM(Y421:Y430),"0")</f>
        <v>1440</v>
      </c>
      <c r="Z432" s="37"/>
      <c r="AA432" s="782"/>
      <c r="AB432" s="782"/>
      <c r="AC432" s="782"/>
    </row>
    <row r="433" spans="1:68" ht="14.25" hidden="1" customHeight="1" x14ac:dyDescent="0.25">
      <c r="A433" s="793" t="s">
        <v>165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5"/>
      <c r="AB433" s="775"/>
      <c r="AC433" s="775"/>
    </row>
    <row r="434" spans="1:68" ht="27" hidden="1" customHeight="1" x14ac:dyDescent="0.25">
      <c r="A434" s="54" t="s">
        <v>686</v>
      </c>
      <c r="B434" s="54" t="s">
        <v>687</v>
      </c>
      <c r="C434" s="31">
        <v>4301020178</v>
      </c>
      <c r="D434" s="791">
        <v>4607091383980</v>
      </c>
      <c r="E434" s="792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4"/>
      <c r="V434" s="34"/>
      <c r="W434" s="35" t="s">
        <v>69</v>
      </c>
      <c r="X434" s="779">
        <v>0</v>
      </c>
      <c r="Y434" s="780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689</v>
      </c>
      <c r="B435" s="54" t="s">
        <v>690</v>
      </c>
      <c r="C435" s="31">
        <v>4301020179</v>
      </c>
      <c r="D435" s="791">
        <v>4607091384178</v>
      </c>
      <c r="E435" s="792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0</v>
      </c>
      <c r="Y436" s="781">
        <f>IFERROR(Y434/H434,"0")+IFERROR(Y435/H435,"0")</f>
        <v>0</v>
      </c>
      <c r="Z436" s="781">
        <f>IFERROR(IF(Z434="",0,Z434),"0")+IFERROR(IF(Z435="",0,Z435),"0")</f>
        <v>0</v>
      </c>
      <c r="AA436" s="782"/>
      <c r="AB436" s="782"/>
      <c r="AC436" s="782"/>
    </row>
    <row r="437" spans="1:68" hidden="1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0</v>
      </c>
      <c r="Y437" s="781">
        <f>IFERROR(SUM(Y434:Y435),"0")</f>
        <v>0</v>
      </c>
      <c r="Z437" s="37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91">
        <v>4607091383928</v>
      </c>
      <c r="E439" s="792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95"/>
      <c r="R439" s="795"/>
      <c r="S439" s="795"/>
      <c r="T439" s="796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695</v>
      </c>
      <c r="B440" s="54" t="s">
        <v>696</v>
      </c>
      <c r="C440" s="31">
        <v>4301051897</v>
      </c>
      <c r="D440" s="791">
        <v>4607091384260</v>
      </c>
      <c r="E440" s="792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32" t="s">
        <v>697</v>
      </c>
      <c r="Q440" s="795"/>
      <c r="R440" s="795"/>
      <c r="S440" s="795"/>
      <c r="T440" s="796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hidden="1" customHeight="1" x14ac:dyDescent="0.25">
      <c r="A443" s="793" t="s">
        <v>207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5"/>
      <c r="AB443" s="775"/>
      <c r="AC443" s="775"/>
    </row>
    <row r="444" spans="1:68" ht="27" hidden="1" customHeight="1" x14ac:dyDescent="0.25">
      <c r="A444" s="54" t="s">
        <v>699</v>
      </c>
      <c r="B444" s="54" t="s">
        <v>700</v>
      </c>
      <c r="C444" s="31">
        <v>4301060439</v>
      </c>
      <c r="D444" s="791">
        <v>4607091384673</v>
      </c>
      <c r="E444" s="792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95"/>
      <c r="R444" s="795"/>
      <c r="S444" s="795"/>
      <c r="T444" s="796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4"/>
      <c r="AB447" s="774"/>
      <c r="AC447" s="774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91">
        <v>4680115881907</v>
      </c>
      <c r="E449" s="792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91">
        <v>4680115881907</v>
      </c>
      <c r="E450" s="792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91">
        <v>4680115883925</v>
      </c>
      <c r="E451" s="792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91">
        <v>4680115883925</v>
      </c>
      <c r="E452" s="792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91">
        <v>4680115884892</v>
      </c>
      <c r="E453" s="792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91">
        <v>4607091384192</v>
      </c>
      <c r="E454" s="792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4301011875</v>
      </c>
      <c r="D455" s="791">
        <v>4680115884885</v>
      </c>
      <c r="E455" s="792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91">
        <v>4680115884908</v>
      </c>
      <c r="E456" s="792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idden="1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91">
        <v>4607091384802</v>
      </c>
      <c r="E460" s="792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91">
        <v>4607091384826</v>
      </c>
      <c r="E461" s="792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5"/>
      <c r="AB464" s="775"/>
      <c r="AC464" s="775"/>
    </row>
    <row r="465" spans="1:68" ht="27" hidden="1" customHeight="1" x14ac:dyDescent="0.25">
      <c r="A465" s="54" t="s">
        <v>727</v>
      </c>
      <c r="B465" s="54" t="s">
        <v>728</v>
      </c>
      <c r="C465" s="31">
        <v>4301051899</v>
      </c>
      <c r="D465" s="791">
        <v>4607091384246</v>
      </c>
      <c r="E465" s="792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20" t="s">
        <v>729</v>
      </c>
      <c r="Q465" s="795"/>
      <c r="R465" s="795"/>
      <c r="S465" s="795"/>
      <c r="T465" s="796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91">
        <v>4680115881976</v>
      </c>
      <c r="E466" s="792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91" t="s">
        <v>733</v>
      </c>
      <c r="Q466" s="795"/>
      <c r="R466" s="795"/>
      <c r="S466" s="795"/>
      <c r="T466" s="796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91">
        <v>4607091384253</v>
      </c>
      <c r="E467" s="792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1">
        <v>4301051297</v>
      </c>
      <c r="D468" s="791">
        <v>4607091384253</v>
      </c>
      <c r="E468" s="792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91">
        <v>4680115881969</v>
      </c>
      <c r="E469" s="792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hidden="1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hidden="1" customHeight="1" x14ac:dyDescent="0.25">
      <c r="A472" s="793" t="s">
        <v>207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91">
        <v>4607091389357</v>
      </c>
      <c r="E473" s="792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43" t="s">
        <v>745</v>
      </c>
      <c r="Q473" s="795"/>
      <c r="R473" s="795"/>
      <c r="S473" s="795"/>
      <c r="T473" s="796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8"/>
      <c r="AB476" s="48"/>
      <c r="AC476" s="48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4"/>
      <c r="AB477" s="774"/>
      <c r="AC477" s="774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91">
        <v>4607091389708</v>
      </c>
      <c r="E479" s="792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11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5"/>
      <c r="AB482" s="775"/>
      <c r="AC482" s="775"/>
    </row>
    <row r="483" spans="1:68" ht="27" hidden="1" customHeight="1" x14ac:dyDescent="0.25">
      <c r="A483" s="54" t="s">
        <v>752</v>
      </c>
      <c r="B483" s="54" t="s">
        <v>753</v>
      </c>
      <c r="C483" s="31">
        <v>4301031405</v>
      </c>
      <c r="D483" s="791">
        <v>4680115886100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1" t="s">
        <v>754</v>
      </c>
      <c r="Q483" s="795"/>
      <c r="R483" s="795"/>
      <c r="S483" s="795"/>
      <c r="T483" s="796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91">
        <v>4680115886117</v>
      </c>
      <c r="E484" s="792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9" t="s">
        <v>758</v>
      </c>
      <c r="Q484" s="795"/>
      <c r="R484" s="795"/>
      <c r="S484" s="795"/>
      <c r="T484" s="796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91">
        <v>4680115886117</v>
      </c>
      <c r="E485" s="792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0" t="s">
        <v>758</v>
      </c>
      <c r="Q485" s="795"/>
      <c r="R485" s="795"/>
      <c r="S485" s="795"/>
      <c r="T485" s="796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1">
        <v>4301031325</v>
      </c>
      <c r="D486" s="791">
        <v>4607091389746</v>
      </c>
      <c r="E486" s="792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91">
        <v>4607091389746</v>
      </c>
      <c r="E487" s="792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91">
        <v>4680115883147</v>
      </c>
      <c r="E488" s="792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91">
        <v>4680115883147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768</v>
      </c>
      <c r="Q489" s="795"/>
      <c r="R489" s="795"/>
      <c r="S489" s="795"/>
      <c r="T489" s="796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1">
        <v>4301031330</v>
      </c>
      <c r="D490" s="791">
        <v>4607091384338</v>
      </c>
      <c r="E490" s="792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91">
        <v>4607091384338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91">
        <v>4680115883154</v>
      </c>
      <c r="E492" s="792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91">
        <v>4680115883154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">
        <v>776</v>
      </c>
      <c r="Q493" s="795"/>
      <c r="R493" s="795"/>
      <c r="S493" s="795"/>
      <c r="T493" s="796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91">
        <v>4607091389524</v>
      </c>
      <c r="E494" s="792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91">
        <v>4607091389524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91">
        <v>4680115883161</v>
      </c>
      <c r="E496" s="792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91">
        <v>4680115883161</v>
      </c>
      <c r="E497" s="792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">
        <v>784</v>
      </c>
      <c r="Q497" s="795"/>
      <c r="R497" s="795"/>
      <c r="S497" s="795"/>
      <c r="T497" s="796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91">
        <v>4607091389531</v>
      </c>
      <c r="E498" s="792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4301031358</v>
      </c>
      <c r="D499" s="791">
        <v>4607091389531</v>
      </c>
      <c r="E499" s="792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91">
        <v>4607091384345</v>
      </c>
      <c r="E500" s="792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4301031338</v>
      </c>
      <c r="D501" s="791">
        <v>4680115883185</v>
      </c>
      <c r="E501" s="792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1">
        <v>4301031368</v>
      </c>
      <c r="D502" s="791">
        <v>4680115883185</v>
      </c>
      <c r="E502" s="792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38" t="s">
        <v>794</v>
      </c>
      <c r="Q502" s="795"/>
      <c r="R502" s="795"/>
      <c r="S502" s="795"/>
      <c r="T502" s="796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4301031255</v>
      </c>
      <c r="D503" s="791">
        <v>4680115883185</v>
      </c>
      <c r="E503" s="792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5"/>
      <c r="R503" s="795"/>
      <c r="S503" s="795"/>
      <c r="T503" s="796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idden="1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hidden="1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91">
        <v>4607091384352</v>
      </c>
      <c r="E507" s="792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91">
        <v>4607091389654</v>
      </c>
      <c r="E508" s="792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4"/>
      <c r="AB511" s="774"/>
      <c r="AC511" s="774"/>
    </row>
    <row r="512" spans="1:68" ht="14.25" hidden="1" customHeight="1" x14ac:dyDescent="0.25">
      <c r="A512" s="793" t="s">
        <v>165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91">
        <v>4607091389364</v>
      </c>
      <c r="E513" s="792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5"/>
      <c r="AB516" s="775"/>
      <c r="AC516" s="775"/>
    </row>
    <row r="517" spans="1:68" ht="27" hidden="1" customHeight="1" x14ac:dyDescent="0.25">
      <c r="A517" s="54" t="s">
        <v>807</v>
      </c>
      <c r="B517" s="54" t="s">
        <v>808</v>
      </c>
      <c r="C517" s="31">
        <v>4301031403</v>
      </c>
      <c r="D517" s="791">
        <v>4680115886094</v>
      </c>
      <c r="E517" s="792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4" t="s">
        <v>809</v>
      </c>
      <c r="Q517" s="795"/>
      <c r="R517" s="795"/>
      <c r="S517" s="795"/>
      <c r="T517" s="796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91">
        <v>4607091389425</v>
      </c>
      <c r="E518" s="792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91">
        <v>4680115880771</v>
      </c>
      <c r="E519" s="792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20" t="s">
        <v>816</v>
      </c>
      <c r="Q519" s="795"/>
      <c r="R519" s="795"/>
      <c r="S519" s="795"/>
      <c r="T519" s="796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91">
        <v>4607091389500</v>
      </c>
      <c r="E520" s="792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4"/>
      <c r="AB524" s="774"/>
      <c r="AC524" s="774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91">
        <v>4680115885189</v>
      </c>
      <c r="E526" s="792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91">
        <v>4680115885172</v>
      </c>
      <c r="E527" s="792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4301031347</v>
      </c>
      <c r="D528" s="791">
        <v>4680115885110</v>
      </c>
      <c r="E528" s="792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191" t="s">
        <v>829</v>
      </c>
      <c r="Q528" s="795"/>
      <c r="R528" s="795"/>
      <c r="S528" s="795"/>
      <c r="T528" s="796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1">
        <v>4301031291</v>
      </c>
      <c r="D529" s="791">
        <v>4680115885110</v>
      </c>
      <c r="E529" s="792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5"/>
      <c r="R529" s="795"/>
      <c r="S529" s="795"/>
      <c r="T529" s="796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91">
        <v>4680115885219</v>
      </c>
      <c r="E530" s="792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7" t="s">
        <v>834</v>
      </c>
      <c r="Q530" s="795"/>
      <c r="R530" s="795"/>
      <c r="S530" s="795"/>
      <c r="T530" s="796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4"/>
      <c r="AB533" s="774"/>
      <c r="AC533" s="774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91">
        <v>4680115885103</v>
      </c>
      <c r="E535" s="792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8"/>
      <c r="AB538" s="48"/>
      <c r="AC538" s="48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4"/>
      <c r="AB539" s="774"/>
      <c r="AC539" s="774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1">
        <v>4301011795</v>
      </c>
      <c r="D541" s="791">
        <v>4607091389067</v>
      </c>
      <c r="E541" s="792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1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hidden="1" customHeight="1" x14ac:dyDescent="0.25">
      <c r="A542" s="54" t="s">
        <v>843</v>
      </c>
      <c r="B542" s="54" t="s">
        <v>844</v>
      </c>
      <c r="C542" s="31">
        <v>4301011961</v>
      </c>
      <c r="D542" s="791">
        <v>4680115885271</v>
      </c>
      <c r="E542" s="792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91">
        <v>4680115884502</v>
      </c>
      <c r="E543" s="792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849</v>
      </c>
      <c r="B544" s="54" t="s">
        <v>850</v>
      </c>
      <c r="C544" s="31">
        <v>4301011771</v>
      </c>
      <c r="D544" s="791">
        <v>4607091389104</v>
      </c>
      <c r="E544" s="792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4"/>
      <c r="V544" s="34"/>
      <c r="W544" s="35" t="s">
        <v>69</v>
      </c>
      <c r="X544" s="779">
        <v>0</v>
      </c>
      <c r="Y544" s="780">
        <f t="shared" si="103"/>
        <v>0</v>
      </c>
      <c r="Z544" s="36" t="str">
        <f t="shared" si="104"/>
        <v/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91">
        <v>4680115884519</v>
      </c>
      <c r="E545" s="792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4301011376</v>
      </c>
      <c r="D546" s="791">
        <v>4680115885226</v>
      </c>
      <c r="E546" s="792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4301011778</v>
      </c>
      <c r="D547" s="791">
        <v>4680115880603</v>
      </c>
      <c r="E547" s="792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91">
        <v>4680115880603</v>
      </c>
      <c r="E548" s="792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91">
        <v>4680115882782</v>
      </c>
      <c r="E549" s="792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91">
        <v>4680115885479</v>
      </c>
      <c r="E550" s="792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41" t="s">
        <v>865</v>
      </c>
      <c r="Q550" s="795"/>
      <c r="R550" s="795"/>
      <c r="S550" s="795"/>
      <c r="T550" s="796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91">
        <v>4607091389982</v>
      </c>
      <c r="E551" s="792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0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91">
        <v>4607091389982</v>
      </c>
      <c r="E552" s="792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91">
        <v>4680115886483</v>
      </c>
      <c r="E553" s="792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52" t="s">
        <v>872</v>
      </c>
      <c r="Q553" s="795"/>
      <c r="R553" s="795"/>
      <c r="S553" s="795"/>
      <c r="T553" s="796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91">
        <v>4680115886490</v>
      </c>
      <c r="E554" s="792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113" t="s">
        <v>875</v>
      </c>
      <c r="Q554" s="795"/>
      <c r="R554" s="795"/>
      <c r="S554" s="795"/>
      <c r="T554" s="796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91">
        <v>4680115886469</v>
      </c>
      <c r="E555" s="792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01" t="s">
        <v>878</v>
      </c>
      <c r="Q555" s="795"/>
      <c r="R555" s="795"/>
      <c r="S555" s="795"/>
      <c r="T555" s="796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idden="1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782"/>
      <c r="AB556" s="782"/>
      <c r="AC556" s="782"/>
    </row>
    <row r="557" spans="1:68" hidden="1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0</v>
      </c>
      <c r="Y557" s="781">
        <f>IFERROR(SUM(Y541:Y555),"0")</f>
        <v>0</v>
      </c>
      <c r="Z557" s="37"/>
      <c r="AA557" s="782"/>
      <c r="AB557" s="782"/>
      <c r="AC557" s="782"/>
    </row>
    <row r="558" spans="1:68" ht="14.25" hidden="1" customHeight="1" x14ac:dyDescent="0.25">
      <c r="A558" s="793" t="s">
        <v>165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91">
        <v>4607091388930</v>
      </c>
      <c r="E559" s="792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8" t="s">
        <v>881</v>
      </c>
      <c r="Q559" s="795"/>
      <c r="R559" s="795"/>
      <c r="S559" s="795"/>
      <c r="T559" s="796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879</v>
      </c>
      <c r="B560" s="54" t="s">
        <v>883</v>
      </c>
      <c r="C560" s="31">
        <v>4301020222</v>
      </c>
      <c r="D560" s="791">
        <v>4607091388930</v>
      </c>
      <c r="E560" s="792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91">
        <v>4680115880054</v>
      </c>
      <c r="E561" s="792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22" t="s">
        <v>887</v>
      </c>
      <c r="Q561" s="795"/>
      <c r="R561" s="795"/>
      <c r="S561" s="795"/>
      <c r="T561" s="796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hidden="1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5"/>
      <c r="AB564" s="775"/>
      <c r="AC564" s="775"/>
    </row>
    <row r="565" spans="1:68" ht="27" hidden="1" customHeight="1" x14ac:dyDescent="0.25">
      <c r="A565" s="54" t="s">
        <v>888</v>
      </c>
      <c r="B565" s="54" t="s">
        <v>889</v>
      </c>
      <c r="C565" s="31">
        <v>4301031349</v>
      </c>
      <c r="D565" s="791">
        <v>4680115883116</v>
      </c>
      <c r="E565" s="792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45" t="s">
        <v>890</v>
      </c>
      <c r="Q565" s="795"/>
      <c r="R565" s="795"/>
      <c r="S565" s="795"/>
      <c r="T565" s="796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4301031350</v>
      </c>
      <c r="D566" s="791">
        <v>4680115883093</v>
      </c>
      <c r="E566" s="792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3" t="s">
        <v>894</v>
      </c>
      <c r="Q566" s="795"/>
      <c r="R566" s="795"/>
      <c r="S566" s="795"/>
      <c r="T566" s="796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892</v>
      </c>
      <c r="B567" s="54" t="s">
        <v>896</v>
      </c>
      <c r="C567" s="31">
        <v>4301031248</v>
      </c>
      <c r="D567" s="791">
        <v>4680115883093</v>
      </c>
      <c r="E567" s="792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5"/>
      <c r="R567" s="795"/>
      <c r="S567" s="795"/>
      <c r="T567" s="796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4301031353</v>
      </c>
      <c r="D568" s="791">
        <v>4680115883109</v>
      </c>
      <c r="E568" s="792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5" t="s">
        <v>900</v>
      </c>
      <c r="Q568" s="795"/>
      <c r="R568" s="795"/>
      <c r="S568" s="795"/>
      <c r="T568" s="796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898</v>
      </c>
      <c r="B569" s="54" t="s">
        <v>902</v>
      </c>
      <c r="C569" s="31">
        <v>4301031250</v>
      </c>
      <c r="D569" s="791">
        <v>4680115883109</v>
      </c>
      <c r="E569" s="792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0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5"/>
      <c r="R569" s="795"/>
      <c r="S569" s="795"/>
      <c r="T569" s="796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4301031351</v>
      </c>
      <c r="D570" s="791">
        <v>4680115882072</v>
      </c>
      <c r="E570" s="792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61" t="s">
        <v>906</v>
      </c>
      <c r="Q570" s="795"/>
      <c r="R570" s="795"/>
      <c r="S570" s="795"/>
      <c r="T570" s="796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4301031419</v>
      </c>
      <c r="D571" s="791">
        <v>4680115882072</v>
      </c>
      <c r="E571" s="792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1154" t="s">
        <v>908</v>
      </c>
      <c r="Q571" s="795"/>
      <c r="R571" s="795"/>
      <c r="S571" s="795"/>
      <c r="T571" s="796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4301031383</v>
      </c>
      <c r="D572" s="791">
        <v>4680115882072</v>
      </c>
      <c r="E572" s="792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5"/>
      <c r="R572" s="795"/>
      <c r="S572" s="795"/>
      <c r="T572" s="796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4301031251</v>
      </c>
      <c r="D573" s="791">
        <v>4680115882102</v>
      </c>
      <c r="E573" s="792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5"/>
      <c r="R573" s="795"/>
      <c r="S573" s="795"/>
      <c r="T573" s="796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91">
        <v>4680115882102</v>
      </c>
      <c r="E574" s="792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48" t="s">
        <v>914</v>
      </c>
      <c r="Q574" s="795"/>
      <c r="R574" s="795"/>
      <c r="S574" s="795"/>
      <c r="T574" s="796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91">
        <v>4680115882102</v>
      </c>
      <c r="E575" s="792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5"/>
      <c r="R575" s="795"/>
      <c r="S575" s="795"/>
      <c r="T575" s="796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4301031253</v>
      </c>
      <c r="D576" s="791">
        <v>4680115882096</v>
      </c>
      <c r="E576" s="792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5"/>
      <c r="R576" s="795"/>
      <c r="S576" s="795"/>
      <c r="T576" s="796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91">
        <v>4680115882096</v>
      </c>
      <c r="E577" s="792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15" t="s">
        <v>919</v>
      </c>
      <c r="Q577" s="795"/>
      <c r="R577" s="795"/>
      <c r="S577" s="795"/>
      <c r="T577" s="796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91">
        <v>4680115882096</v>
      </c>
      <c r="E578" s="792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5"/>
      <c r="R578" s="795"/>
      <c r="S578" s="795"/>
      <c r="T578" s="796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idden="1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hidden="1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0</v>
      </c>
      <c r="Y580" s="781">
        <f>IFERROR(SUM(Y565:Y578),"0")</f>
        <v>0</v>
      </c>
      <c r="Z580" s="37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91">
        <v>4607091383409</v>
      </c>
      <c r="E582" s="792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91">
        <v>4607091383416</v>
      </c>
      <c r="E583" s="792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91">
        <v>4680115883536</v>
      </c>
      <c r="E584" s="792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3" t="s">
        <v>207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91">
        <v>4680115885035</v>
      </c>
      <c r="E588" s="792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91">
        <v>4680115885936</v>
      </c>
      <c r="E589" s="792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8" t="s">
        <v>935</v>
      </c>
      <c r="Q589" s="795"/>
      <c r="R589" s="795"/>
      <c r="S589" s="795"/>
      <c r="T589" s="796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8"/>
      <c r="AB592" s="48"/>
      <c r="AC592" s="48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4"/>
      <c r="AB593" s="774"/>
      <c r="AC593" s="774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91">
        <v>4680115885523</v>
      </c>
      <c r="E595" s="792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6" t="s">
        <v>939</v>
      </c>
      <c r="Q595" s="795"/>
      <c r="R595" s="795"/>
      <c r="S595" s="795"/>
      <c r="T595" s="796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91">
        <v>4680115885530</v>
      </c>
      <c r="E599" s="792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8"/>
      <c r="AB602" s="48"/>
      <c r="AC602" s="48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4"/>
      <c r="AB603" s="774"/>
      <c r="AC603" s="774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91">
        <v>4640242181011</v>
      </c>
      <c r="E605" s="792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144" t="s">
        <v>946</v>
      </c>
      <c r="Q605" s="795"/>
      <c r="R605" s="795"/>
      <c r="S605" s="795"/>
      <c r="T605" s="796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91">
        <v>4640242180441</v>
      </c>
      <c r="E606" s="792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32" t="s">
        <v>950</v>
      </c>
      <c r="Q606" s="795"/>
      <c r="R606" s="795"/>
      <c r="S606" s="795"/>
      <c r="T606" s="796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952</v>
      </c>
      <c r="B607" s="54" t="s">
        <v>953</v>
      </c>
      <c r="C607" s="31">
        <v>4301011584</v>
      </c>
      <c r="D607" s="791">
        <v>4640242180564</v>
      </c>
      <c r="E607" s="792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72" t="s">
        <v>954</v>
      </c>
      <c r="Q607" s="795"/>
      <c r="R607" s="795"/>
      <c r="S607" s="795"/>
      <c r="T607" s="796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91">
        <v>4640242180922</v>
      </c>
      <c r="E608" s="792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4" t="s">
        <v>958</v>
      </c>
      <c r="Q608" s="795"/>
      <c r="R608" s="795"/>
      <c r="S608" s="795"/>
      <c r="T608" s="796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91">
        <v>4640242181189</v>
      </c>
      <c r="E609" s="792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19" t="s">
        <v>962</v>
      </c>
      <c r="Q609" s="795"/>
      <c r="R609" s="795"/>
      <c r="S609" s="795"/>
      <c r="T609" s="796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91">
        <v>4640242180038</v>
      </c>
      <c r="E610" s="792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35" t="s">
        <v>965</v>
      </c>
      <c r="Q610" s="795"/>
      <c r="R610" s="795"/>
      <c r="S610" s="795"/>
      <c r="T610" s="796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91">
        <v>4640242181172</v>
      </c>
      <c r="E611" s="792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31" t="s">
        <v>968</v>
      </c>
      <c r="Q611" s="795"/>
      <c r="R611" s="795"/>
      <c r="S611" s="795"/>
      <c r="T611" s="796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hidden="1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hidden="1" customHeight="1" x14ac:dyDescent="0.25">
      <c r="A614" s="793" t="s">
        <v>165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91">
        <v>4640242180519</v>
      </c>
      <c r="E615" s="792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24" t="s">
        <v>971</v>
      </c>
      <c r="Q615" s="795"/>
      <c r="R615" s="795"/>
      <c r="S615" s="795"/>
      <c r="T615" s="796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91">
        <v>4640242180526</v>
      </c>
      <c r="E616" s="792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4" t="s">
        <v>975</v>
      </c>
      <c r="Q616" s="795"/>
      <c r="R616" s="795"/>
      <c r="S616" s="795"/>
      <c r="T616" s="796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91">
        <v>4640242180090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51" t="s">
        <v>978</v>
      </c>
      <c r="Q617" s="795"/>
      <c r="R617" s="795"/>
      <c r="S617" s="795"/>
      <c r="T617" s="796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91">
        <v>4640242181363</v>
      </c>
      <c r="E618" s="792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151" t="s">
        <v>982</v>
      </c>
      <c r="Q618" s="795"/>
      <c r="R618" s="795"/>
      <c r="S618" s="795"/>
      <c r="T618" s="796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91">
        <v>4640242180816</v>
      </c>
      <c r="E622" s="792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8" t="s">
        <v>985</v>
      </c>
      <c r="Q622" s="795"/>
      <c r="R622" s="795"/>
      <c r="S622" s="795"/>
      <c r="T622" s="796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91">
        <v>4640242180595</v>
      </c>
      <c r="E623" s="792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5" t="s">
        <v>989</v>
      </c>
      <c r="Q623" s="795"/>
      <c r="R623" s="795"/>
      <c r="S623" s="795"/>
      <c r="T623" s="796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91">
        <v>4640242181615</v>
      </c>
      <c r="E624" s="792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4" t="s">
        <v>993</v>
      </c>
      <c r="Q624" s="795"/>
      <c r="R624" s="795"/>
      <c r="S624" s="795"/>
      <c r="T624" s="796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91">
        <v>4640242181639</v>
      </c>
      <c r="E625" s="792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0" t="s">
        <v>997</v>
      </c>
      <c r="Q625" s="795"/>
      <c r="R625" s="795"/>
      <c r="S625" s="795"/>
      <c r="T625" s="796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91">
        <v>4640242181622</v>
      </c>
      <c r="E626" s="792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10" t="s">
        <v>1001</v>
      </c>
      <c r="Q626" s="795"/>
      <c r="R626" s="795"/>
      <c r="S626" s="795"/>
      <c r="T626" s="796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91">
        <v>4640242180908</v>
      </c>
      <c r="E627" s="792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8" t="s">
        <v>1005</v>
      </c>
      <c r="Q627" s="795"/>
      <c r="R627" s="795"/>
      <c r="S627" s="795"/>
      <c r="T627" s="796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91">
        <v>4640242180489</v>
      </c>
      <c r="E628" s="792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3" t="s">
        <v>1008</v>
      </c>
      <c r="Q628" s="795"/>
      <c r="R628" s="795"/>
      <c r="S628" s="795"/>
      <c r="T628" s="796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5"/>
      <c r="AB631" s="775"/>
      <c r="AC631" s="775"/>
    </row>
    <row r="632" spans="1:68" ht="27" hidden="1" customHeight="1" x14ac:dyDescent="0.25">
      <c r="A632" s="54" t="s">
        <v>1009</v>
      </c>
      <c r="B632" s="54" t="s">
        <v>1010</v>
      </c>
      <c r="C632" s="31">
        <v>4301051746</v>
      </c>
      <c r="D632" s="791">
        <v>4640242180533</v>
      </c>
      <c r="E632" s="792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24" t="s">
        <v>1011</v>
      </c>
      <c r="Q632" s="795"/>
      <c r="R632" s="795"/>
      <c r="S632" s="795"/>
      <c r="T632" s="796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91">
        <v>4640242180533</v>
      </c>
      <c r="E633" s="792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073" t="s">
        <v>1014</v>
      </c>
      <c r="Q633" s="795"/>
      <c r="R633" s="795"/>
      <c r="S633" s="795"/>
      <c r="T633" s="796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91">
        <v>4640242180540</v>
      </c>
      <c r="E634" s="792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31" t="s">
        <v>1017</v>
      </c>
      <c r="Q634" s="795"/>
      <c r="R634" s="795"/>
      <c r="S634" s="795"/>
      <c r="T634" s="796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91">
        <v>4640242180540</v>
      </c>
      <c r="E635" s="792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2" t="s">
        <v>1020</v>
      </c>
      <c r="Q635" s="795"/>
      <c r="R635" s="795"/>
      <c r="S635" s="795"/>
      <c r="T635" s="796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91">
        <v>4640242181233</v>
      </c>
      <c r="E636" s="792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19" t="s">
        <v>1023</v>
      </c>
      <c r="Q636" s="795"/>
      <c r="R636" s="795"/>
      <c r="S636" s="795"/>
      <c r="T636" s="796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91">
        <v>4640242181233</v>
      </c>
      <c r="E637" s="792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90" t="s">
        <v>1025</v>
      </c>
      <c r="Q637" s="795"/>
      <c r="R637" s="795"/>
      <c r="S637" s="795"/>
      <c r="T637" s="796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91">
        <v>4640242181226</v>
      </c>
      <c r="E638" s="792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54" t="s">
        <v>1028</v>
      </c>
      <c r="Q638" s="795"/>
      <c r="R638" s="795"/>
      <c r="S638" s="795"/>
      <c r="T638" s="796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91">
        <v>4640242181226</v>
      </c>
      <c r="E639" s="792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14" t="s">
        <v>1030</v>
      </c>
      <c r="Q639" s="795"/>
      <c r="R639" s="795"/>
      <c r="S639" s="795"/>
      <c r="T639" s="796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hidden="1" customHeight="1" x14ac:dyDescent="0.25">
      <c r="A642" s="793" t="s">
        <v>207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4301060408</v>
      </c>
      <c r="D643" s="791">
        <v>4640242180120</v>
      </c>
      <c r="E643" s="792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1033</v>
      </c>
      <c r="Q643" s="795"/>
      <c r="R643" s="795"/>
      <c r="S643" s="795"/>
      <c r="T643" s="796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4301060354</v>
      </c>
      <c r="D644" s="791">
        <v>4640242180120</v>
      </c>
      <c r="E644" s="792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95"/>
      <c r="R644" s="795"/>
      <c r="S644" s="795"/>
      <c r="T644" s="796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4301060407</v>
      </c>
      <c r="D645" s="791">
        <v>4640242180137</v>
      </c>
      <c r="E645" s="792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49" t="s">
        <v>1039</v>
      </c>
      <c r="Q645" s="795"/>
      <c r="R645" s="795"/>
      <c r="S645" s="795"/>
      <c r="T645" s="796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4301060355</v>
      </c>
      <c r="D646" s="791">
        <v>4640242180137</v>
      </c>
      <c r="E646" s="792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04" t="s">
        <v>1042</v>
      </c>
      <c r="Q646" s="795"/>
      <c r="R646" s="795"/>
      <c r="S646" s="795"/>
      <c r="T646" s="796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4"/>
      <c r="AB649" s="774"/>
      <c r="AC649" s="774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91">
        <v>4640242180045</v>
      </c>
      <c r="E651" s="792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00" t="s">
        <v>1046</v>
      </c>
      <c r="Q651" s="795"/>
      <c r="R651" s="795"/>
      <c r="S651" s="795"/>
      <c r="T651" s="796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91">
        <v>4640242180601</v>
      </c>
      <c r="E652" s="792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5" t="s">
        <v>1050</v>
      </c>
      <c r="Q652" s="795"/>
      <c r="R652" s="795"/>
      <c r="S652" s="795"/>
      <c r="T652" s="796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3" t="s">
        <v>165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91">
        <v>4640242180090</v>
      </c>
      <c r="E656" s="792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64" t="s">
        <v>1054</v>
      </c>
      <c r="Q656" s="795"/>
      <c r="R656" s="795"/>
      <c r="S656" s="795"/>
      <c r="T656" s="796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91">
        <v>4640242180076</v>
      </c>
      <c r="E660" s="792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80" t="s">
        <v>1058</v>
      </c>
      <c r="Q660" s="795"/>
      <c r="R660" s="795"/>
      <c r="S660" s="795"/>
      <c r="T660" s="796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91">
        <v>4640242180106</v>
      </c>
      <c r="E664" s="792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26" t="s">
        <v>1062</v>
      </c>
      <c r="Q664" s="795"/>
      <c r="R664" s="795"/>
      <c r="S664" s="795"/>
      <c r="T664" s="796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1440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1440</v>
      </c>
      <c r="Z667" s="37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7" t="s">
        <v>69</v>
      </c>
      <c r="X668" s="781">
        <f>IFERROR(SUM(BM22:BM664),"0")</f>
        <v>1486.0800000000002</v>
      </c>
      <c r="Y668" s="781">
        <f>IFERROR(SUM(BN22:BN664),"0")</f>
        <v>1486.0800000000002</v>
      </c>
      <c r="Z668" s="37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7" t="s">
        <v>1067</v>
      </c>
      <c r="X669" s="38">
        <f>ROUNDUP(SUM(BO22:BO664),0)</f>
        <v>2</v>
      </c>
      <c r="Y669" s="38">
        <f>ROUNDUP(SUM(BP22:BP664),0)</f>
        <v>2</v>
      </c>
      <c r="Z669" s="37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7" t="s">
        <v>69</v>
      </c>
      <c r="X670" s="781">
        <f>GrossWeightTotal+PalletQtyTotal*25</f>
        <v>1536.0800000000002</v>
      </c>
      <c r="Y670" s="781">
        <f>GrossWeightTotalR+PalletQtyTotalR*25</f>
        <v>1536.0800000000002</v>
      </c>
      <c r="Z670" s="37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96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96</v>
      </c>
      <c r="Z671" s="37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2.0880000000000001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322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6" t="s">
        <v>840</v>
      </c>
      <c r="AE674" s="776" t="s">
        <v>936</v>
      </c>
      <c r="AF674" s="803" t="s">
        <v>943</v>
      </c>
      <c r="AG674" s="805"/>
    </row>
    <row r="675" spans="1:33" ht="14.25" customHeight="1" thickTop="1" x14ac:dyDescent="0.2">
      <c r="A675" s="1033" t="s">
        <v>1073</v>
      </c>
      <c r="B675" s="803" t="s">
        <v>63</v>
      </c>
      <c r="C675" s="803" t="s">
        <v>112</v>
      </c>
      <c r="D675" s="803" t="s">
        <v>139</v>
      </c>
      <c r="E675" s="803" t="s">
        <v>215</v>
      </c>
      <c r="F675" s="803" t="s">
        <v>237</v>
      </c>
      <c r="G675" s="803" t="s">
        <v>281</v>
      </c>
      <c r="H675" s="803" t="s">
        <v>111</v>
      </c>
      <c r="I675" s="803" t="s">
        <v>323</v>
      </c>
      <c r="J675" s="803" t="s">
        <v>347</v>
      </c>
      <c r="K675" s="803" t="s">
        <v>425</v>
      </c>
      <c r="L675" s="803" t="s">
        <v>444</v>
      </c>
      <c r="M675" s="803" t="s">
        <v>468</v>
      </c>
      <c r="N675" s="777"/>
      <c r="O675" s="803" t="s">
        <v>495</v>
      </c>
      <c r="P675" s="803" t="s">
        <v>498</v>
      </c>
      <c r="Q675" s="803" t="s">
        <v>507</v>
      </c>
      <c r="R675" s="803" t="s">
        <v>523</v>
      </c>
      <c r="S675" s="803" t="s">
        <v>533</v>
      </c>
      <c r="T675" s="803" t="s">
        <v>546</v>
      </c>
      <c r="U675" s="803" t="s">
        <v>559</v>
      </c>
      <c r="V675" s="803" t="s">
        <v>563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4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7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46">
        <f>IFERROR(Y105*1,"0")+IFERROR(Y106*1,"0")+IFERROR(Y107*1,"0")+IFERROR(Y111*1,"0")+IFERROR(Y112*1,"0")+IFERROR(Y113*1,"0")+IFERROR(Y114*1,"0")+IFERROR(Y115*1,"0")+IFERROR(Y116*1,"0")</f>
        <v>0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1440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40,00"/>
        <filter val="1 486,08"/>
        <filter val="1 536,08"/>
        <filter val="2"/>
        <filter val="720,00"/>
        <filter val="96,00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2025-01-28T10:29:06Z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