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AED3854-18C7-48F8-9FD8-BA31A19D73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Y562" i="1" s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BO483" i="1"/>
  <c r="BM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X442" i="1"/>
  <c r="X441" i="1"/>
  <c r="BO440" i="1"/>
  <c r="BM440" i="1"/>
  <c r="Y440" i="1"/>
  <c r="BO439" i="1"/>
  <c r="BM439" i="1"/>
  <c r="Y439" i="1"/>
  <c r="X437" i="1"/>
  <c r="X436" i="1"/>
  <c r="BO435" i="1"/>
  <c r="BM435" i="1"/>
  <c r="Y435" i="1"/>
  <c r="P435" i="1"/>
  <c r="BO434" i="1"/>
  <c r="BM434" i="1"/>
  <c r="Y434" i="1"/>
  <c r="Y436" i="1" s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X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9" i="1" s="1"/>
  <c r="P174" i="1"/>
  <c r="X172" i="1"/>
  <c r="X171" i="1"/>
  <c r="BO170" i="1"/>
  <c r="BM170" i="1"/>
  <c r="Y170" i="1"/>
  <c r="H677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P152" i="1"/>
  <c r="X149" i="1"/>
  <c r="X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P22" i="1"/>
  <c r="H10" i="1"/>
  <c r="H9" i="1"/>
  <c r="A9" i="1"/>
  <c r="D7" i="1"/>
  <c r="Q6" i="1"/>
  <c r="P2" i="1"/>
  <c r="BP27" i="1" l="1"/>
  <c r="BN27" i="1"/>
  <c r="BP32" i="1"/>
  <c r="BN32" i="1"/>
  <c r="Z32" i="1"/>
  <c r="BP69" i="1"/>
  <c r="BN69" i="1"/>
  <c r="Z69" i="1"/>
  <c r="BP93" i="1"/>
  <c r="BN93" i="1"/>
  <c r="Z93" i="1"/>
  <c r="BP122" i="1"/>
  <c r="BN122" i="1"/>
  <c r="Z122" i="1"/>
  <c r="BP146" i="1"/>
  <c r="BN146" i="1"/>
  <c r="Z146" i="1"/>
  <c r="BP197" i="1"/>
  <c r="BN197" i="1"/>
  <c r="Z197" i="1"/>
  <c r="BP226" i="1"/>
  <c r="BN226" i="1"/>
  <c r="Z226" i="1"/>
  <c r="BP251" i="1"/>
  <c r="BN251" i="1"/>
  <c r="Z251" i="1"/>
  <c r="BP270" i="1"/>
  <c r="BN270" i="1"/>
  <c r="Z270" i="1"/>
  <c r="BP306" i="1"/>
  <c r="BN306" i="1"/>
  <c r="Z306" i="1"/>
  <c r="BP373" i="1"/>
  <c r="BN373" i="1"/>
  <c r="Z373" i="1"/>
  <c r="BP398" i="1"/>
  <c r="BN398" i="1"/>
  <c r="Z398" i="1"/>
  <c r="Z27" i="1"/>
  <c r="BP56" i="1"/>
  <c r="BN56" i="1"/>
  <c r="Z56" i="1"/>
  <c r="BP83" i="1"/>
  <c r="BN83" i="1"/>
  <c r="Z83" i="1"/>
  <c r="BP114" i="1"/>
  <c r="BN114" i="1"/>
  <c r="Z114" i="1"/>
  <c r="BP136" i="1"/>
  <c r="BN136" i="1"/>
  <c r="Z136" i="1"/>
  <c r="BP177" i="1"/>
  <c r="BN177" i="1"/>
  <c r="Z177" i="1"/>
  <c r="BP216" i="1"/>
  <c r="BN216" i="1"/>
  <c r="Z216" i="1"/>
  <c r="BP234" i="1"/>
  <c r="BN234" i="1"/>
  <c r="Z234" i="1"/>
  <c r="BP262" i="1"/>
  <c r="BN262" i="1"/>
  <c r="Z262" i="1"/>
  <c r="BP285" i="1"/>
  <c r="BN285" i="1"/>
  <c r="Z285" i="1"/>
  <c r="Y353" i="1"/>
  <c r="Y352" i="1"/>
  <c r="BP351" i="1"/>
  <c r="BN351" i="1"/>
  <c r="Z351" i="1"/>
  <c r="Z352" i="1" s="1"/>
  <c r="U677" i="1"/>
  <c r="Y357" i="1"/>
  <c r="BP356" i="1"/>
  <c r="BN356" i="1"/>
  <c r="Z356" i="1"/>
  <c r="Z357" i="1" s="1"/>
  <c r="BP361" i="1"/>
  <c r="BN361" i="1"/>
  <c r="Z361" i="1"/>
  <c r="BP383" i="1"/>
  <c r="BN383" i="1"/>
  <c r="Z383" i="1"/>
  <c r="BP421" i="1"/>
  <c r="BN421" i="1"/>
  <c r="Z421" i="1"/>
  <c r="Y446" i="1"/>
  <c r="Y445" i="1"/>
  <c r="BP444" i="1"/>
  <c r="BN444" i="1"/>
  <c r="Z444" i="1"/>
  <c r="Z445" i="1" s="1"/>
  <c r="BP449" i="1"/>
  <c r="BN449" i="1"/>
  <c r="Z449" i="1"/>
  <c r="BP487" i="1"/>
  <c r="BN487" i="1"/>
  <c r="Z487" i="1"/>
  <c r="BP495" i="1"/>
  <c r="BN495" i="1"/>
  <c r="Z495" i="1"/>
  <c r="BP527" i="1"/>
  <c r="BN527" i="1"/>
  <c r="Z527" i="1"/>
  <c r="BP530" i="1"/>
  <c r="BN530" i="1"/>
  <c r="Z530" i="1"/>
  <c r="BP552" i="1"/>
  <c r="BN552" i="1"/>
  <c r="Z552" i="1"/>
  <c r="BP554" i="1"/>
  <c r="BN554" i="1"/>
  <c r="Z554" i="1"/>
  <c r="BP560" i="1"/>
  <c r="BN560" i="1"/>
  <c r="Z560" i="1"/>
  <c r="BP568" i="1"/>
  <c r="BN568" i="1"/>
  <c r="Z568" i="1"/>
  <c r="BP623" i="1"/>
  <c r="BN623" i="1"/>
  <c r="Z623" i="1"/>
  <c r="BP625" i="1"/>
  <c r="BN625" i="1"/>
  <c r="Z625" i="1"/>
  <c r="BP627" i="1"/>
  <c r="BN627" i="1"/>
  <c r="Z627" i="1"/>
  <c r="G677" i="1"/>
  <c r="BP429" i="1"/>
  <c r="BN429" i="1"/>
  <c r="Z429" i="1"/>
  <c r="BP461" i="1"/>
  <c r="BN461" i="1"/>
  <c r="Z461" i="1"/>
  <c r="BP490" i="1"/>
  <c r="BN490" i="1"/>
  <c r="Z490" i="1"/>
  <c r="BP528" i="1"/>
  <c r="BN528" i="1"/>
  <c r="Z528" i="1"/>
  <c r="BP529" i="1"/>
  <c r="BN529" i="1"/>
  <c r="Z529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67" i="1"/>
  <c r="BN567" i="1"/>
  <c r="Z567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BP304" i="1"/>
  <c r="BN304" i="1"/>
  <c r="Z304" i="1"/>
  <c r="BP347" i="1"/>
  <c r="BN347" i="1"/>
  <c r="Z347" i="1"/>
  <c r="BP367" i="1"/>
  <c r="BN367" i="1"/>
  <c r="Z367" i="1"/>
  <c r="BP381" i="1"/>
  <c r="BN381" i="1"/>
  <c r="Z381" i="1"/>
  <c r="BP390" i="1"/>
  <c r="BN390" i="1"/>
  <c r="Z390" i="1"/>
  <c r="BP396" i="1"/>
  <c r="BN396" i="1"/>
  <c r="Z396" i="1"/>
  <c r="BP415" i="1"/>
  <c r="BN415" i="1"/>
  <c r="Z415" i="1"/>
  <c r="BP427" i="1"/>
  <c r="BN427" i="1"/>
  <c r="Z427" i="1"/>
  <c r="BP455" i="1"/>
  <c r="BN455" i="1"/>
  <c r="Z455" i="1"/>
  <c r="BP483" i="1"/>
  <c r="BN483" i="1"/>
  <c r="Z483" i="1"/>
  <c r="BP485" i="1"/>
  <c r="BN485" i="1"/>
  <c r="Z485" i="1"/>
  <c r="BP493" i="1"/>
  <c r="BN493" i="1"/>
  <c r="Z493" i="1"/>
  <c r="X669" i="1"/>
  <c r="Z48" i="1"/>
  <c r="BN48" i="1"/>
  <c r="Z52" i="1"/>
  <c r="BN52" i="1"/>
  <c r="Z63" i="1"/>
  <c r="BN63" i="1"/>
  <c r="Z67" i="1"/>
  <c r="BN67" i="1"/>
  <c r="Z73" i="1"/>
  <c r="BN73" i="1"/>
  <c r="Z81" i="1"/>
  <c r="BN81" i="1"/>
  <c r="Z85" i="1"/>
  <c r="BN85" i="1"/>
  <c r="Z91" i="1"/>
  <c r="BN91" i="1"/>
  <c r="Z99" i="1"/>
  <c r="BN99" i="1"/>
  <c r="Z112" i="1"/>
  <c r="BN112" i="1"/>
  <c r="Z124" i="1"/>
  <c r="BN124" i="1"/>
  <c r="Y134" i="1"/>
  <c r="Z132" i="1"/>
  <c r="BN132" i="1"/>
  <c r="Y144" i="1"/>
  <c r="Z138" i="1"/>
  <c r="BN138" i="1"/>
  <c r="Z142" i="1"/>
  <c r="BN142" i="1"/>
  <c r="Y148" i="1"/>
  <c r="Z153" i="1"/>
  <c r="BN153" i="1"/>
  <c r="Y166" i="1"/>
  <c r="Z175" i="1"/>
  <c r="BN175" i="1"/>
  <c r="Z183" i="1"/>
  <c r="BN183" i="1"/>
  <c r="Y201" i="1"/>
  <c r="Z195" i="1"/>
  <c r="BN195" i="1"/>
  <c r="Z199" i="1"/>
  <c r="BN199" i="1"/>
  <c r="J677" i="1"/>
  <c r="Z210" i="1"/>
  <c r="BN210" i="1"/>
  <c r="BP210" i="1"/>
  <c r="Y224" i="1"/>
  <c r="Z218" i="1"/>
  <c r="BN218" i="1"/>
  <c r="Z222" i="1"/>
  <c r="BN222" i="1"/>
  <c r="Z228" i="1"/>
  <c r="BN228" i="1"/>
  <c r="Z232" i="1"/>
  <c r="BN232" i="1"/>
  <c r="Z236" i="1"/>
  <c r="BN236" i="1"/>
  <c r="Z244" i="1"/>
  <c r="BN244" i="1"/>
  <c r="Z253" i="1"/>
  <c r="BN253" i="1"/>
  <c r="Z257" i="1"/>
  <c r="BN257" i="1"/>
  <c r="Z264" i="1"/>
  <c r="BN264" i="1"/>
  <c r="Z268" i="1"/>
  <c r="BN268" i="1"/>
  <c r="Z274" i="1"/>
  <c r="Z275" i="1" s="1"/>
  <c r="BN274" i="1"/>
  <c r="BP274" i="1"/>
  <c r="Y275" i="1"/>
  <c r="Z279" i="1"/>
  <c r="BN279" i="1"/>
  <c r="Z283" i="1"/>
  <c r="BN283" i="1"/>
  <c r="Z287" i="1"/>
  <c r="BN287" i="1"/>
  <c r="O677" i="1"/>
  <c r="Y293" i="1"/>
  <c r="BP292" i="1"/>
  <c r="BN292" i="1"/>
  <c r="Z292" i="1"/>
  <c r="Z293" i="1" s="1"/>
  <c r="BP297" i="1"/>
  <c r="BN297" i="1"/>
  <c r="Z297" i="1"/>
  <c r="BP308" i="1"/>
  <c r="BN308" i="1"/>
  <c r="Z308" i="1"/>
  <c r="BP363" i="1"/>
  <c r="BN363" i="1"/>
  <c r="Z363" i="1"/>
  <c r="BP375" i="1"/>
  <c r="BN375" i="1"/>
  <c r="Z375" i="1"/>
  <c r="BP389" i="1"/>
  <c r="BN389" i="1"/>
  <c r="Z389" i="1"/>
  <c r="BP395" i="1"/>
  <c r="BN395" i="1"/>
  <c r="Z395" i="1"/>
  <c r="Z399" i="1" s="1"/>
  <c r="Y406" i="1"/>
  <c r="BP402" i="1"/>
  <c r="BN402" i="1"/>
  <c r="Z402" i="1"/>
  <c r="Z405" i="1" s="1"/>
  <c r="BP423" i="1"/>
  <c r="BN423" i="1"/>
  <c r="Z423" i="1"/>
  <c r="BP435" i="1"/>
  <c r="BN435" i="1"/>
  <c r="Z435" i="1"/>
  <c r="BP451" i="1"/>
  <c r="BN451" i="1"/>
  <c r="Z451" i="1"/>
  <c r="BP467" i="1"/>
  <c r="BN467" i="1"/>
  <c r="Z467" i="1"/>
  <c r="BP484" i="1"/>
  <c r="BN484" i="1"/>
  <c r="Z484" i="1"/>
  <c r="BP492" i="1"/>
  <c r="BN492" i="1"/>
  <c r="Z492" i="1"/>
  <c r="BP498" i="1"/>
  <c r="BN498" i="1"/>
  <c r="Z498" i="1"/>
  <c r="BP517" i="1"/>
  <c r="BN517" i="1"/>
  <c r="Z517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X677" i="1"/>
  <c r="BP507" i="1"/>
  <c r="BN507" i="1"/>
  <c r="Z507" i="1"/>
  <c r="BP520" i="1"/>
  <c r="BN520" i="1"/>
  <c r="Z520" i="1"/>
  <c r="BP545" i="1"/>
  <c r="BN545" i="1"/>
  <c r="Z545" i="1"/>
  <c r="BP550" i="1"/>
  <c r="BN550" i="1"/>
  <c r="Z550" i="1"/>
  <c r="BP575" i="1"/>
  <c r="BN575" i="1"/>
  <c r="Z575" i="1"/>
  <c r="BP584" i="1"/>
  <c r="BN584" i="1"/>
  <c r="Z584" i="1"/>
  <c r="Y591" i="1"/>
  <c r="Y590" i="1"/>
  <c r="BP588" i="1"/>
  <c r="BN588" i="1"/>
  <c r="Z588" i="1"/>
  <c r="Z590" i="1" s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586" i="1"/>
  <c r="Y585" i="1"/>
  <c r="B677" i="1"/>
  <c r="Y23" i="1"/>
  <c r="BP22" i="1"/>
  <c r="BN22" i="1"/>
  <c r="Z22" i="1"/>
  <c r="Z23" i="1" s="1"/>
  <c r="Y24" i="1"/>
  <c r="Y34" i="1"/>
  <c r="BP26" i="1"/>
  <c r="BN26" i="1"/>
  <c r="Z26" i="1"/>
  <c r="BP29" i="1"/>
  <c r="BN29" i="1"/>
  <c r="Z29" i="1"/>
  <c r="BP31" i="1"/>
  <c r="BN31" i="1"/>
  <c r="Z31" i="1"/>
  <c r="BP49" i="1"/>
  <c r="BN49" i="1"/>
  <c r="Z49" i="1"/>
  <c r="Y53" i="1"/>
  <c r="BP57" i="1"/>
  <c r="BN57" i="1"/>
  <c r="Z57" i="1"/>
  <c r="Z58" i="1" s="1"/>
  <c r="Y59" i="1"/>
  <c r="D677" i="1"/>
  <c r="Y71" i="1"/>
  <c r="BP62" i="1"/>
  <c r="BN62" i="1"/>
  <c r="Z62" i="1"/>
  <c r="BP66" i="1"/>
  <c r="BN66" i="1"/>
  <c r="Z66" i="1"/>
  <c r="Y70" i="1"/>
  <c r="BP74" i="1"/>
  <c r="BN74" i="1"/>
  <c r="Z74" i="1"/>
  <c r="BP82" i="1"/>
  <c r="BN82" i="1"/>
  <c r="Z82" i="1"/>
  <c r="Y86" i="1"/>
  <c r="BP90" i="1"/>
  <c r="BN90" i="1"/>
  <c r="Z90" i="1"/>
  <c r="BP94" i="1"/>
  <c r="BN94" i="1"/>
  <c r="Z94" i="1"/>
  <c r="Y96" i="1"/>
  <c r="Y101" i="1"/>
  <c r="BP98" i="1"/>
  <c r="BN98" i="1"/>
  <c r="Z98" i="1"/>
  <c r="BP107" i="1"/>
  <c r="BN107" i="1"/>
  <c r="Z107" i="1"/>
  <c r="Y109" i="1"/>
  <c r="Y117" i="1"/>
  <c r="BP111" i="1"/>
  <c r="BN111" i="1"/>
  <c r="Z111" i="1"/>
  <c r="BP115" i="1"/>
  <c r="BN115" i="1"/>
  <c r="Z115" i="1"/>
  <c r="BP123" i="1"/>
  <c r="BN123" i="1"/>
  <c r="Z123" i="1"/>
  <c r="F10" i="1"/>
  <c r="J9" i="1"/>
  <c r="F9" i="1"/>
  <c r="A10" i="1"/>
  <c r="X668" i="1"/>
  <c r="X670" i="1" s="1"/>
  <c r="X671" i="1"/>
  <c r="BP28" i="1"/>
  <c r="BN28" i="1"/>
  <c r="Z28" i="1"/>
  <c r="BP30" i="1"/>
  <c r="BN30" i="1"/>
  <c r="Z30" i="1"/>
  <c r="BP33" i="1"/>
  <c r="BN33" i="1"/>
  <c r="Z33" i="1"/>
  <c r="Y35" i="1"/>
  <c r="Y38" i="1"/>
  <c r="BP37" i="1"/>
  <c r="BN37" i="1"/>
  <c r="Z37" i="1"/>
  <c r="Z38" i="1" s="1"/>
  <c r="Y39" i="1"/>
  <c r="Y42" i="1"/>
  <c r="BP41" i="1"/>
  <c r="BN41" i="1"/>
  <c r="Z41" i="1"/>
  <c r="Z42" i="1" s="1"/>
  <c r="Y43" i="1"/>
  <c r="C677" i="1"/>
  <c r="Y54" i="1"/>
  <c r="BP47" i="1"/>
  <c r="BN47" i="1"/>
  <c r="Z47" i="1"/>
  <c r="BP51" i="1"/>
  <c r="BN51" i="1"/>
  <c r="Z51" i="1"/>
  <c r="Y58" i="1"/>
  <c r="BP64" i="1"/>
  <c r="BN64" i="1"/>
  <c r="Z64" i="1"/>
  <c r="BP68" i="1"/>
  <c r="BN68" i="1"/>
  <c r="Z68" i="1"/>
  <c r="Y77" i="1"/>
  <c r="BP76" i="1"/>
  <c r="BN76" i="1"/>
  <c r="Z76" i="1"/>
  <c r="Y78" i="1"/>
  <c r="Y87" i="1"/>
  <c r="BP80" i="1"/>
  <c r="BN80" i="1"/>
  <c r="Z80" i="1"/>
  <c r="BP84" i="1"/>
  <c r="BN84" i="1"/>
  <c r="Z84" i="1"/>
  <c r="Y95" i="1"/>
  <c r="BP92" i="1"/>
  <c r="BN92" i="1"/>
  <c r="Z92" i="1"/>
  <c r="BP100" i="1"/>
  <c r="BN100" i="1"/>
  <c r="Z100" i="1"/>
  <c r="Y102" i="1"/>
  <c r="E677" i="1"/>
  <c r="Y108" i="1"/>
  <c r="BP105" i="1"/>
  <c r="BN105" i="1"/>
  <c r="Z105" i="1"/>
  <c r="BP113" i="1"/>
  <c r="BN113" i="1"/>
  <c r="Z113" i="1"/>
  <c r="BP116" i="1"/>
  <c r="BN116" i="1"/>
  <c r="Z116" i="1"/>
  <c r="Y118" i="1"/>
  <c r="F677" i="1"/>
  <c r="Y126" i="1"/>
  <c r="BP121" i="1"/>
  <c r="BN121" i="1"/>
  <c r="Z121" i="1"/>
  <c r="Y127" i="1"/>
  <c r="BP125" i="1"/>
  <c r="BN125" i="1"/>
  <c r="Z125" i="1"/>
  <c r="Y133" i="1"/>
  <c r="Y143" i="1"/>
  <c r="Y149" i="1"/>
  <c r="Y156" i="1"/>
  <c r="Y160" i="1"/>
  <c r="Y167" i="1"/>
  <c r="Y172" i="1"/>
  <c r="Y180" i="1"/>
  <c r="Y184" i="1"/>
  <c r="Y202" i="1"/>
  <c r="Y207" i="1"/>
  <c r="Y213" i="1"/>
  <c r="Y223" i="1"/>
  <c r="Y238" i="1"/>
  <c r="Y246" i="1"/>
  <c r="BP240" i="1"/>
  <c r="BN240" i="1"/>
  <c r="Z240" i="1"/>
  <c r="BP245" i="1"/>
  <c r="BN245" i="1"/>
  <c r="Z245" i="1"/>
  <c r="Y24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Y288" i="1"/>
  <c r="BP298" i="1"/>
  <c r="BN298" i="1"/>
  <c r="Z298" i="1"/>
  <c r="Z300" i="1" s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BP414" i="1"/>
  <c r="BN414" i="1"/>
  <c r="Z414" i="1"/>
  <c r="Z416" i="1" s="1"/>
  <c r="Y416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Y532" i="1"/>
  <c r="BP526" i="1"/>
  <c r="BN526" i="1"/>
  <c r="Z526" i="1"/>
  <c r="Z531" i="1" s="1"/>
  <c r="Y531" i="1"/>
  <c r="K677" i="1"/>
  <c r="X667" i="1"/>
  <c r="Z129" i="1"/>
  <c r="BN129" i="1"/>
  <c r="BP129" i="1"/>
  <c r="Z131" i="1"/>
  <c r="BN131" i="1"/>
  <c r="Z137" i="1"/>
  <c r="BN137" i="1"/>
  <c r="Z139" i="1"/>
  <c r="BN139" i="1"/>
  <c r="Z141" i="1"/>
  <c r="BN141" i="1"/>
  <c r="Z147" i="1"/>
  <c r="BN147" i="1"/>
  <c r="Z152" i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BN211" i="1"/>
  <c r="Z215" i="1"/>
  <c r="BN215" i="1"/>
  <c r="BP215" i="1"/>
  <c r="Z217" i="1"/>
  <c r="BN217" i="1"/>
  <c r="Z219" i="1"/>
  <c r="BN219" i="1"/>
  <c r="Z221" i="1"/>
  <c r="BN221" i="1"/>
  <c r="Y237" i="1"/>
  <c r="Z227" i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300" i="1"/>
  <c r="BP305" i="1"/>
  <c r="BN305" i="1"/>
  <c r="Z305" i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Y348" i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BP391" i="1"/>
  <c r="BN391" i="1"/>
  <c r="Z391" i="1"/>
  <c r="Y393" i="1"/>
  <c r="BP397" i="1"/>
  <c r="BN397" i="1"/>
  <c r="Z397" i="1"/>
  <c r="Y399" i="1"/>
  <c r="BP424" i="1"/>
  <c r="BN424" i="1"/>
  <c r="Z424" i="1"/>
  <c r="BP428" i="1"/>
  <c r="BN428" i="1"/>
  <c r="Z428" i="1"/>
  <c r="Y441" i="1"/>
  <c r="BP439" i="1"/>
  <c r="BN439" i="1"/>
  <c r="Z439" i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Y462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Z392" i="1" s="1"/>
  <c r="Y400" i="1"/>
  <c r="BP403" i="1"/>
  <c r="BN403" i="1"/>
  <c r="Z403" i="1"/>
  <c r="Y41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457" i="1" l="1"/>
  <c r="Z436" i="1"/>
  <c r="Z431" i="1"/>
  <c r="Z462" i="1"/>
  <c r="Z441" i="1"/>
  <c r="Z369" i="1"/>
  <c r="Z310" i="1"/>
  <c r="Z223" i="1"/>
  <c r="Z212" i="1"/>
  <c r="Z179" i="1"/>
  <c r="Z155" i="1"/>
  <c r="Z148" i="1"/>
  <c r="Z53" i="1"/>
  <c r="Z629" i="1"/>
  <c r="Z556" i="1"/>
  <c r="Z522" i="1"/>
  <c r="Z385" i="1"/>
  <c r="Z288" i="1"/>
  <c r="Z77" i="1"/>
  <c r="Z619" i="1"/>
  <c r="Z504" i="1"/>
  <c r="Z237" i="1"/>
  <c r="Z201" i="1"/>
  <c r="Z143" i="1"/>
  <c r="Z271" i="1"/>
  <c r="Z95" i="1"/>
  <c r="Z647" i="1"/>
  <c r="Z612" i="1"/>
  <c r="Z376" i="1"/>
  <c r="Z258" i="1"/>
  <c r="Z246" i="1"/>
  <c r="Z34" i="1"/>
  <c r="Y667" i="1"/>
  <c r="Y668" i="1"/>
  <c r="Y671" i="1"/>
  <c r="Z640" i="1"/>
  <c r="Z470" i="1"/>
  <c r="Z579" i="1"/>
  <c r="Z166" i="1"/>
  <c r="Z133" i="1"/>
  <c r="Z126" i="1"/>
  <c r="Z108" i="1"/>
  <c r="Z86" i="1"/>
  <c r="Z117" i="1"/>
  <c r="Z101" i="1"/>
  <c r="Z70" i="1"/>
  <c r="Y669" i="1"/>
  <c r="Z672" i="1" l="1"/>
  <c r="Y670" i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<sst xmlns="http://schemas.openxmlformats.org/spreadsheetml/2006/main" count="3167" uniqueCount="1091">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</sst>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424" sqref="AA424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45687</v>
      </c>
      <c r="R5" s="939"/>
      <c r="T5" s="989" t="s">
        <v>11</v>
      </c>
      <c r="U5" s="990"/>
      <c r="V5" s="992" t="s">
        <v>12</v>
      </c>
      <c r="W5" s="939"/>
      <c r="AB5" s="51"/>
      <c r="AC5" s="51"/>
      <c r="AD5" s="51"/>
      <c r="AE5" s="51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792"/>
      <c r="T6" s="1000" t="s">
        <v>16</v>
      </c>
      <c r="U6" s="990"/>
      <c r="V6" s="1126" t="s">
        <v>17</v>
      </c>
      <c r="W6" s="869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789"/>
      <c r="U7" s="990"/>
      <c r="V7" s="1127"/>
      <c r="W7" s="1128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0.5</v>
      </c>
      <c r="R8" s="858"/>
      <c r="T8" s="789"/>
      <c r="U8" s="990"/>
      <c r="V8" s="1127"/>
      <c r="W8" s="1128"/>
      <c r="AB8" s="51"/>
      <c r="AC8" s="51"/>
      <c r="AD8" s="51"/>
      <c r="AE8" s="51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6" t="s">
        <v>21</v>
      </c>
      <c r="Q9" s="933"/>
      <c r="R9" s="934"/>
      <c r="T9" s="789"/>
      <c r="U9" s="990"/>
      <c r="V9" s="1129"/>
      <c r="W9" s="113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6" t="s">
        <v>22</v>
      </c>
      <c r="Q10" s="1001"/>
      <c r="R10" s="1002"/>
      <c r="U10" s="24" t="s">
        <v>23</v>
      </c>
      <c r="V10" s="868" t="s">
        <v>24</v>
      </c>
      <c r="W10" s="869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05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3"/>
      <c r="U12" s="24"/>
      <c r="V12" s="867"/>
      <c r="W12" s="789"/>
      <c r="AB12" s="51"/>
      <c r="AC12" s="51"/>
      <c r="AD12" s="51"/>
      <c r="AE12" s="51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6"/>
      <c r="P13" s="26" t="s">
        <v>32</v>
      </c>
      <c r="Q13" s="1105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8"/>
      <c r="AB19" s="48"/>
      <c r="AC19" s="48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1">
        <v>4607091383881</v>
      </c>
      <c r="E26" s="792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1">
        <v>4680115885912</v>
      </c>
      <c r="E27" s="792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795"/>
      <c r="R29" s="795"/>
      <c r="S29" s="795"/>
      <c r="T29" s="796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95"/>
      <c r="R30" s="795"/>
      <c r="S30" s="795"/>
      <c r="T30" s="796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2" t="s">
        <v>94</v>
      </c>
      <c r="Q31" s="795"/>
      <c r="R31" s="795"/>
      <c r="S31" s="795"/>
      <c r="T31" s="796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1">
        <v>4680115885905</v>
      </c>
      <c r="E32" s="792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1">
        <v>4607091388244</v>
      </c>
      <c r="E33" s="792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1">
        <v>4607091388503</v>
      </c>
      <c r="E37" s="792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1">
        <v>4607091389111</v>
      </c>
      <c r="E41" s="792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8"/>
      <c r="AB44" s="48"/>
      <c r="AC44" s="48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1">
        <v>4607091385670</v>
      </c>
      <c r="E47" s="792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791">
        <v>4607091385670</v>
      </c>
      <c r="E48" s="792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1">
        <v>4680115883956</v>
      </c>
      <c r="E49" s="792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1">
        <v>4680115882539</v>
      </c>
      <c r="E50" s="792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791">
        <v>4607091385687</v>
      </c>
      <c r="E51" s="792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1">
        <v>4680115883949</v>
      </c>
      <c r="E52" s="792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hidden="1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1">
        <v>4680115885233</v>
      </c>
      <c r="E56" s="792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1">
        <v>4680115884915</v>
      </c>
      <c r="E57" s="792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1">
        <v>4680115885882</v>
      </c>
      <c r="E62" s="792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1">
        <v>4680115881426</v>
      </c>
      <c r="E63" s="792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1">
        <v>4680115881426</v>
      </c>
      <c r="E64" s="792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1">
        <v>4680115880283</v>
      </c>
      <c r="E65" s="792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1">
        <v>4680115882720</v>
      </c>
      <c r="E66" s="792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1">
        <v>4680115881525</v>
      </c>
      <c r="E67" s="792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1">
        <v>4680115885899</v>
      </c>
      <c r="E68" s="792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791">
        <v>4680115881419</v>
      </c>
      <c r="E69" s="792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hidden="1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hidden="1" customHeight="1" x14ac:dyDescent="0.25">
      <c r="A72" s="793" t="s">
        <v>165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791">
        <v>4680115881440</v>
      </c>
      <c r="E73" s="792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91">
        <v>4680115882751</v>
      </c>
      <c r="E74" s="792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91">
        <v>4680115885950</v>
      </c>
      <c r="E75" s="792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791">
        <v>4680115881433</v>
      </c>
      <c r="E76" s="792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hidden="1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91">
        <v>4680115885066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91">
        <v>4680115885042</v>
      </c>
      <c r="E81" s="792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91">
        <v>4680115885080</v>
      </c>
      <c r="E82" s="792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91">
        <v>4680115885073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91">
        <v>4680115885059</v>
      </c>
      <c r="E84" s="792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91">
        <v>4680115885097</v>
      </c>
      <c r="E85" s="792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91">
        <v>4680115881891</v>
      </c>
      <c r="E89" s="792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791">
        <v>4680115885769</v>
      </c>
      <c r="E90" s="792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91">
        <v>4680115884410</v>
      </c>
      <c r="E91" s="792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91">
        <v>4680115884311</v>
      </c>
      <c r="E92" s="792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91">
        <v>4680115885929</v>
      </c>
      <c r="E93" s="792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91">
        <v>4680115884403</v>
      </c>
      <c r="E94" s="792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3" t="s">
        <v>207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91">
        <v>4680115881532</v>
      </c>
      <c r="E98" s="792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91">
        <v>4680115881532</v>
      </c>
      <c r="E99" s="792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91">
        <v>4680115881464</v>
      </c>
      <c r="E100" s="792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791">
        <v>4680115881327</v>
      </c>
      <c r="E105" s="792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91">
        <v>4680115881518</v>
      </c>
      <c r="E106" s="792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791">
        <v>4680115881303</v>
      </c>
      <c r="E107" s="792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hidden="1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791">
        <v>4607091386967</v>
      </c>
      <c r="E111" s="792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791">
        <v>4607091386967</v>
      </c>
      <c r="E112" s="792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791">
        <v>4607091385731</v>
      </c>
      <c r="E113" s="792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91">
        <v>4680115880894</v>
      </c>
      <c r="E114" s="792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91">
        <v>4680115880214</v>
      </c>
      <c r="E115" s="792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5"/>
      <c r="R115" s="795"/>
      <c r="S115" s="795"/>
      <c r="T115" s="796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91">
        <v>4680115880214</v>
      </c>
      <c r="E116" s="792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5" t="s">
        <v>236</v>
      </c>
      <c r="Q116" s="795"/>
      <c r="R116" s="795"/>
      <c r="S116" s="795"/>
      <c r="T116" s="796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hidden="1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791">
        <v>4680115882133</v>
      </c>
      <c r="E121" s="792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791">
        <v>4680115882133</v>
      </c>
      <c r="E122" s="792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91">
        <v>4680115880269</v>
      </c>
      <c r="E123" s="792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791">
        <v>4680115880429</v>
      </c>
      <c r="E124" s="792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91">
        <v>4680115881457</v>
      </c>
      <c r="E125" s="792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hidden="1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hidden="1" customHeight="1" x14ac:dyDescent="0.25">
      <c r="A128" s="793" t="s">
        <v>165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791">
        <v>4680115881488</v>
      </c>
      <c r="E129" s="792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91">
        <v>4680115882775</v>
      </c>
      <c r="E130" s="792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0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91">
        <v>4680115882775</v>
      </c>
      <c r="E131" s="792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91">
        <v>4680115880658</v>
      </c>
      <c r="E132" s="792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791">
        <v>4607091385168</v>
      </c>
      <c r="E136" s="792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791">
        <v>4607091385168</v>
      </c>
      <c r="E137" s="792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91">
        <v>4680115884540</v>
      </c>
      <c r="E138" s="792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91">
        <v>4607091383256</v>
      </c>
      <c r="E139" s="792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791">
        <v>4607091385748</v>
      </c>
      <c r="E140" s="792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91">
        <v>4680115884533</v>
      </c>
      <c r="E141" s="792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91">
        <v>4680115882645</v>
      </c>
      <c r="E142" s="792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hidden="1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0</v>
      </c>
      <c r="Y144" s="781">
        <f>IFERROR(SUM(Y136:Y142),"0")</f>
        <v>0</v>
      </c>
      <c r="Z144" s="37"/>
      <c r="AA144" s="782"/>
      <c r="AB144" s="782"/>
      <c r="AC144" s="782"/>
    </row>
    <row r="145" spans="1:68" ht="14.25" hidden="1" customHeight="1" x14ac:dyDescent="0.25">
      <c r="A145" s="793" t="s">
        <v>207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91">
        <v>4680115882652</v>
      </c>
      <c r="E146" s="792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91">
        <v>4680115880238</v>
      </c>
      <c r="E147" s="792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91">
        <v>4680115885561</v>
      </c>
      <c r="E152" s="792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4301011562</v>
      </c>
      <c r="D153" s="791">
        <v>4680115882577</v>
      </c>
      <c r="E153" s="792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91">
        <v>4680115882577</v>
      </c>
      <c r="E154" s="792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hidden="1" customHeight="1" x14ac:dyDescent="0.25">
      <c r="A158" s="54" t="s">
        <v>290</v>
      </c>
      <c r="B158" s="54" t="s">
        <v>291</v>
      </c>
      <c r="C158" s="31">
        <v>4301031234</v>
      </c>
      <c r="D158" s="791">
        <v>4680115883444</v>
      </c>
      <c r="E158" s="792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91">
        <v>4680115883444</v>
      </c>
      <c r="E159" s="792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91">
        <v>4680115885585</v>
      </c>
      <c r="E163" s="792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5" t="s">
        <v>296</v>
      </c>
      <c r="Q163" s="795"/>
      <c r="R163" s="795"/>
      <c r="S163" s="795"/>
      <c r="T163" s="796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91">
        <v>4680115882584</v>
      </c>
      <c r="E164" s="792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91">
        <v>4680115882584</v>
      </c>
      <c r="E165" s="792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91">
        <v>4607091384604</v>
      </c>
      <c r="E170" s="792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91">
        <v>4607091387667</v>
      </c>
      <c r="E174" s="792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91">
        <v>4607091387636</v>
      </c>
      <c r="E175" s="792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91">
        <v>4607091382426</v>
      </c>
      <c r="E176" s="792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91">
        <v>4607091386547</v>
      </c>
      <c r="E177" s="792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91">
        <v>4607091382464</v>
      </c>
      <c r="E178" s="792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91">
        <v>4607091386264</v>
      </c>
      <c r="E182" s="792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91">
        <v>4607091385427</v>
      </c>
      <c r="E183" s="792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976" t="s">
        <v>322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8"/>
      <c r="AB186" s="48"/>
      <c r="AC186" s="48"/>
    </row>
    <row r="187" spans="1:68" ht="16.5" hidden="1" customHeight="1" x14ac:dyDescent="0.25">
      <c r="A187" s="799" t="s">
        <v>323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165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91">
        <v>4680115886223</v>
      </c>
      <c r="E189" s="792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791">
        <v>4680115880993</v>
      </c>
      <c r="E193" s="792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91">
        <v>4680115881761</v>
      </c>
      <c r="E194" s="792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4301031201</v>
      </c>
      <c r="D195" s="791">
        <v>4680115881563</v>
      </c>
      <c r="E195" s="792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4301031199</v>
      </c>
      <c r="D196" s="791">
        <v>4680115880986</v>
      </c>
      <c r="E196" s="792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91">
        <v>4680115881785</v>
      </c>
      <c r="E197" s="792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4301031202</v>
      </c>
      <c r="D198" s="791">
        <v>4680115881679</v>
      </c>
      <c r="E198" s="792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91">
        <v>4680115880191</v>
      </c>
      <c r="E199" s="792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91">
        <v>4680115883963</v>
      </c>
      <c r="E200" s="792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hidden="1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91">
        <v>4680115881402</v>
      </c>
      <c r="E205" s="792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91">
        <v>4680115881396</v>
      </c>
      <c r="E206" s="792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3" t="s">
        <v>165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91">
        <v>4680115882935</v>
      </c>
      <c r="E210" s="792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91">
        <v>4680115880764</v>
      </c>
      <c r="E211" s="792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91">
        <v>4680115882683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4301031230</v>
      </c>
      <c r="D216" s="791">
        <v>4680115882690</v>
      </c>
      <c r="E216" s="792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791">
        <v>4680115882669</v>
      </c>
      <c r="E217" s="792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91">
        <v>4680115882676</v>
      </c>
      <c r="E218" s="792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4301031223</v>
      </c>
      <c r="D219" s="791">
        <v>4680115884014</v>
      </c>
      <c r="E219" s="792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791">
        <v>4680115884007</v>
      </c>
      <c r="E220" s="792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91">
        <v>4680115884038</v>
      </c>
      <c r="E221" s="792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791">
        <v>4680115884021</v>
      </c>
      <c r="E222" s="792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hidden="1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91">
        <v>4680115881594</v>
      </c>
      <c r="E226" s="792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4301051754</v>
      </c>
      <c r="D227" s="791">
        <v>4680115880962</v>
      </c>
      <c r="E227" s="792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91">
        <v>4680115881617</v>
      </c>
      <c r="E228" s="792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4301051632</v>
      </c>
      <c r="D229" s="791">
        <v>4680115880573</v>
      </c>
      <c r="E229" s="792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4301051407</v>
      </c>
      <c r="D230" s="791">
        <v>4680115882195</v>
      </c>
      <c r="E230" s="792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91">
        <v>4680115882607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4301051630</v>
      </c>
      <c r="D232" s="791">
        <v>4680115880092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4301051631</v>
      </c>
      <c r="D233" s="791">
        <v>4680115880221</v>
      </c>
      <c r="E233" s="792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91">
        <v>4680115882942</v>
      </c>
      <c r="E234" s="792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4301051753</v>
      </c>
      <c r="D235" s="791">
        <v>4680115880504</v>
      </c>
      <c r="E235" s="792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405</v>
      </c>
      <c r="B236" s="54" t="s">
        <v>406</v>
      </c>
      <c r="C236" s="31">
        <v>4301051410</v>
      </c>
      <c r="D236" s="791">
        <v>4680115882164</v>
      </c>
      <c r="E236" s="792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hidden="1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0</v>
      </c>
      <c r="Y238" s="781">
        <f>IFERROR(SUM(Y226:Y236),"0")</f>
        <v>0</v>
      </c>
      <c r="Z238" s="37"/>
      <c r="AA238" s="782"/>
      <c r="AB238" s="782"/>
      <c r="AC238" s="782"/>
    </row>
    <row r="239" spans="1:68" ht="14.25" hidden="1" customHeight="1" x14ac:dyDescent="0.25">
      <c r="A239" s="793" t="s">
        <v>207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91">
        <v>4680115882874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91">
        <v>4680115882874</v>
      </c>
      <c r="E241" s="792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91">
        <v>4680115882874</v>
      </c>
      <c r="E242" s="792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49" t="s">
        <v>414</v>
      </c>
      <c r="Q242" s="795"/>
      <c r="R242" s="795"/>
      <c r="S242" s="795"/>
      <c r="T242" s="796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91">
        <v>4680115884434</v>
      </c>
      <c r="E243" s="792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419</v>
      </c>
      <c r="B244" s="54" t="s">
        <v>420</v>
      </c>
      <c r="C244" s="31">
        <v>4301060375</v>
      </c>
      <c r="D244" s="791">
        <v>4680115880818</v>
      </c>
      <c r="E244" s="792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422</v>
      </c>
      <c r="B245" s="54" t="s">
        <v>423</v>
      </c>
      <c r="C245" s="31">
        <v>4301060389</v>
      </c>
      <c r="D245" s="791">
        <v>4680115880801</v>
      </c>
      <c r="E245" s="792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91">
        <v>4680115884274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91">
        <v>4680115884274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91">
        <v>4680115884298</v>
      </c>
      <c r="E252" s="792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91">
        <v>4680115884250</v>
      </c>
      <c r="E253" s="792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91">
        <v>4680115884250</v>
      </c>
      <c r="E254" s="792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91">
        <v>4680115884281</v>
      </c>
      <c r="E255" s="792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91">
        <v>4680115884199</v>
      </c>
      <c r="E256" s="792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91">
        <v>4680115884267</v>
      </c>
      <c r="E257" s="792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91">
        <v>4680115884137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1">
        <v>4301011826</v>
      </c>
      <c r="D263" s="791">
        <v>4680115884137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2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91">
        <v>4680115884236</v>
      </c>
      <c r="E264" s="792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91">
        <v>4680115884175</v>
      </c>
      <c r="E265" s="792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91">
        <v>4680115884175</v>
      </c>
      <c r="E266" s="792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91">
        <v>4680115884144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91">
        <v>4680115885288</v>
      </c>
      <c r="E268" s="792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91">
        <v>4680115884182</v>
      </c>
      <c r="E269" s="792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91">
        <v>4680115884205</v>
      </c>
      <c r="E270" s="792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hidden="1" customHeight="1" x14ac:dyDescent="0.25">
      <c r="A273" s="793" t="s">
        <v>165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91">
        <v>4680115885721</v>
      </c>
      <c r="E274" s="792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91">
        <v>4680115885837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91">
        <v>4680115885806</v>
      </c>
      <c r="E280" s="792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4301011850</v>
      </c>
      <c r="D281" s="791">
        <v>4680115885806</v>
      </c>
      <c r="E281" s="792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91">
        <v>4680115885851</v>
      </c>
      <c r="E282" s="792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91">
        <v>4607091385984</v>
      </c>
      <c r="E283" s="792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91">
        <v>4680115885844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91">
        <v>4607091387469</v>
      </c>
      <c r="E285" s="792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91">
        <v>4680115885820</v>
      </c>
      <c r="E286" s="792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1">
        <v>4607091387438</v>
      </c>
      <c r="E287" s="792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91">
        <v>4680115885707</v>
      </c>
      <c r="E292" s="792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91">
        <v>4607091383423</v>
      </c>
      <c r="E297" s="792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91">
        <v>4680115885691</v>
      </c>
      <c r="E298" s="792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91">
        <v>4680115885660</v>
      </c>
      <c r="E299" s="792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91">
        <v>4680115881556</v>
      </c>
      <c r="E304" s="792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91">
        <v>4680115881037</v>
      </c>
      <c r="E305" s="792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91">
        <v>4680115886186</v>
      </c>
      <c r="E306" s="792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516</v>
      </c>
      <c r="B307" s="54" t="s">
        <v>517</v>
      </c>
      <c r="C307" s="31">
        <v>4301051487</v>
      </c>
      <c r="D307" s="791">
        <v>4680115881228</v>
      </c>
      <c r="E307" s="792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4301051384</v>
      </c>
      <c r="D308" s="791">
        <v>4680115881211</v>
      </c>
      <c r="E308" s="792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91">
        <v>4680115881020</v>
      </c>
      <c r="E309" s="792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idden="1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91">
        <v>4607091389296</v>
      </c>
      <c r="E314" s="792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91">
        <v>4680115880344</v>
      </c>
      <c r="E318" s="792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91">
        <v>4680115884618</v>
      </c>
      <c r="E322" s="792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91">
        <v>4607091389807</v>
      </c>
      <c r="E327" s="792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91">
        <v>4680115880481</v>
      </c>
      <c r="E331" s="792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91">
        <v>4680115880412</v>
      </c>
      <c r="E335" s="792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91">
        <v>4680115880511</v>
      </c>
      <c r="E336" s="792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91">
        <v>4680115882973</v>
      </c>
      <c r="E341" s="792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91">
        <v>4680115883413</v>
      </c>
      <c r="E342" s="792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791">
        <v>4607091389845</v>
      </c>
      <c r="E346" s="792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91">
        <v>4680115882881</v>
      </c>
      <c r="E347" s="792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91">
        <v>4680115883390</v>
      </c>
      <c r="E351" s="792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91">
        <v>4680115885141</v>
      </c>
      <c r="E356" s="792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91">
        <v>4680115885615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91">
        <v>4680115885554</v>
      </c>
      <c r="E362" s="792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4301012016</v>
      </c>
      <c r="D363" s="791">
        <v>4680115885554</v>
      </c>
      <c r="E363" s="792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91">
        <v>4680115885646</v>
      </c>
      <c r="E364" s="792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91">
        <v>4680115885622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91">
        <v>4680115881938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91">
        <v>4680115885608</v>
      </c>
      <c r="E367" s="792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91">
        <v>4607091386011</v>
      </c>
      <c r="E368" s="792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91">
        <v>4607091387193</v>
      </c>
      <c r="E372" s="792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91">
        <v>4607091387230</v>
      </c>
      <c r="E373" s="792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91">
        <v>4607091387292</v>
      </c>
      <c r="E374" s="792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91">
        <v>4607091387285</v>
      </c>
      <c r="E375" s="792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1">
        <v>4301051100</v>
      </c>
      <c r="D379" s="791">
        <v>4607091387766</v>
      </c>
      <c r="E379" s="792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91">
        <v>4607091387957</v>
      </c>
      <c r="E380" s="792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91">
        <v>4607091387964</v>
      </c>
      <c r="E381" s="792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91">
        <v>4680115884588</v>
      </c>
      <c r="E382" s="792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91">
        <v>4607091387537</v>
      </c>
      <c r="E383" s="792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91">
        <v>4607091387513</v>
      </c>
      <c r="E384" s="792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hidden="1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hidden="1" customHeight="1" x14ac:dyDescent="0.25">
      <c r="A387" s="793" t="s">
        <v>207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hidden="1" customHeight="1" x14ac:dyDescent="0.25">
      <c r="A388" s="54" t="s">
        <v>615</v>
      </c>
      <c r="B388" s="54" t="s">
        <v>616</v>
      </c>
      <c r="C388" s="31">
        <v>4301060379</v>
      </c>
      <c r="D388" s="791">
        <v>4607091380880</v>
      </c>
      <c r="E388" s="792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618</v>
      </c>
      <c r="B389" s="54" t="s">
        <v>619</v>
      </c>
      <c r="C389" s="31">
        <v>4301060308</v>
      </c>
      <c r="D389" s="791">
        <v>4607091384482</v>
      </c>
      <c r="E389" s="792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91">
        <v>4607091380897</v>
      </c>
      <c r="E390" s="792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23" t="s">
        <v>623</v>
      </c>
      <c r="Q390" s="795"/>
      <c r="R390" s="795"/>
      <c r="S390" s="795"/>
      <c r="T390" s="796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1">
        <v>4301060325</v>
      </c>
      <c r="D391" s="791">
        <v>4607091380897</v>
      </c>
      <c r="E391" s="792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hidden="1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91">
        <v>4607091388374</v>
      </c>
      <c r="E395" s="792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5" t="s">
        <v>629</v>
      </c>
      <c r="Q395" s="795"/>
      <c r="R395" s="795"/>
      <c r="S395" s="795"/>
      <c r="T395" s="796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91">
        <v>4607091388381</v>
      </c>
      <c r="E396" s="792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78" t="s">
        <v>633</v>
      </c>
      <c r="Q396" s="795"/>
      <c r="R396" s="795"/>
      <c r="S396" s="795"/>
      <c r="T396" s="796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91">
        <v>4607091383102</v>
      </c>
      <c r="E397" s="792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1">
        <v>4301030233</v>
      </c>
      <c r="D398" s="791">
        <v>4607091388404</v>
      </c>
      <c r="E398" s="792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91">
        <v>4680115881808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91">
        <v>4680115881822</v>
      </c>
      <c r="E403" s="792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91">
        <v>4680115880016</v>
      </c>
      <c r="E404" s="792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91">
        <v>4607091383836</v>
      </c>
      <c r="E409" s="792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91">
        <v>4607091387919</v>
      </c>
      <c r="E413" s="792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655</v>
      </c>
      <c r="B414" s="54" t="s">
        <v>656</v>
      </c>
      <c r="C414" s="31">
        <v>4301051461</v>
      </c>
      <c r="D414" s="791">
        <v>4680115883604</v>
      </c>
      <c r="E414" s="792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658</v>
      </c>
      <c r="B415" s="54" t="s">
        <v>659</v>
      </c>
      <c r="C415" s="31">
        <v>4301051485</v>
      </c>
      <c r="D415" s="791">
        <v>4680115883567</v>
      </c>
      <c r="E415" s="792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hidden="1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8"/>
      <c r="AB418" s="48"/>
      <c r="AC418" s="48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91">
        <v>4680115884847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5"/>
      <c r="R421" s="795"/>
      <c r="S421" s="795"/>
      <c r="T421" s="796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hidden="1" customHeight="1" x14ac:dyDescent="0.25">
      <c r="A422" s="54" t="s">
        <v>663</v>
      </c>
      <c r="B422" s="54" t="s">
        <v>666</v>
      </c>
      <c r="C422" s="31">
        <v>4301011869</v>
      </c>
      <c r="D422" s="791">
        <v>4680115884847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5"/>
      <c r="R422" s="795"/>
      <c r="S422" s="795"/>
      <c r="T422" s="796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668</v>
      </c>
      <c r="B423" s="54" t="s">
        <v>669</v>
      </c>
      <c r="C423" s="31">
        <v>4301011947</v>
      </c>
      <c r="D423" s="791">
        <v>4680115884854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91">
        <v>4680115884854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4"/>
      <c r="V424" s="34"/>
      <c r="W424" s="35" t="s">
        <v>69</v>
      </c>
      <c r="X424" s="779">
        <v>1440</v>
      </c>
      <c r="Y424" s="780">
        <f t="shared" si="87"/>
        <v>1440</v>
      </c>
      <c r="Z424" s="36">
        <f>IFERROR(IF(Y424=0,"",ROUNDUP(Y424/H424,0)*0.02175),"")</f>
        <v>2.0880000000000001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1486.0800000000002</v>
      </c>
      <c r="BN424" s="64">
        <f t="shared" si="89"/>
        <v>1486.0800000000002</v>
      </c>
      <c r="BO424" s="64">
        <f t="shared" si="90"/>
        <v>2</v>
      </c>
      <c r="BP424" s="64">
        <f t="shared" si="91"/>
        <v>2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4301011943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hidden="1" customHeight="1" x14ac:dyDescent="0.25">
      <c r="A426" s="54" t="s">
        <v>672</v>
      </c>
      <c r="B426" s="54" t="s">
        <v>674</v>
      </c>
      <c r="C426" s="31">
        <v>4301011867</v>
      </c>
      <c r="D426" s="791">
        <v>4680115884830</v>
      </c>
      <c r="E426" s="792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676</v>
      </c>
      <c r="B427" s="54" t="s">
        <v>677</v>
      </c>
      <c r="C427" s="31">
        <v>4301011339</v>
      </c>
      <c r="D427" s="791">
        <v>4607091383997</v>
      </c>
      <c r="E427" s="792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91">
        <v>4680115882638</v>
      </c>
      <c r="E428" s="792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91">
        <v>4680115884922</v>
      </c>
      <c r="E429" s="792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91">
        <v>4680115884861</v>
      </c>
      <c r="E430" s="792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96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96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2.0880000000000001</v>
      </c>
      <c r="AA431" s="782"/>
      <c r="AB431" s="782"/>
      <c r="AC431" s="782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1440</v>
      </c>
      <c r="Y432" s="781">
        <f>IFERROR(SUM(Y421:Y430),"0")</f>
        <v>1440</v>
      </c>
      <c r="Z432" s="37"/>
      <c r="AA432" s="782"/>
      <c r="AB432" s="782"/>
      <c r="AC432" s="782"/>
    </row>
    <row r="433" spans="1:68" ht="14.25" hidden="1" customHeight="1" x14ac:dyDescent="0.25">
      <c r="A433" s="793" t="s">
        <v>165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hidden="1" customHeight="1" x14ac:dyDescent="0.25">
      <c r="A434" s="54" t="s">
        <v>686</v>
      </c>
      <c r="B434" s="54" t="s">
        <v>687</v>
      </c>
      <c r="C434" s="31">
        <v>4301020178</v>
      </c>
      <c r="D434" s="791">
        <v>4607091383980</v>
      </c>
      <c r="E434" s="792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4"/>
      <c r="V434" s="34"/>
      <c r="W434" s="35" t="s">
        <v>69</v>
      </c>
      <c r="X434" s="779">
        <v>0</v>
      </c>
      <c r="Y434" s="780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91">
        <v>4607091384178</v>
      </c>
      <c r="E435" s="792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0</v>
      </c>
      <c r="Y436" s="781">
        <f>IFERROR(Y434/H434,"0")+IFERROR(Y435/H435,"0")</f>
        <v>0</v>
      </c>
      <c r="Z436" s="781">
        <f>IFERROR(IF(Z434="",0,Z434),"0")+IFERROR(IF(Z435="",0,Z435),"0")</f>
        <v>0</v>
      </c>
      <c r="AA436" s="782"/>
      <c r="AB436" s="782"/>
      <c r="AC436" s="782"/>
    </row>
    <row r="437" spans="1:68" hidden="1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0</v>
      </c>
      <c r="Y437" s="781">
        <f>IFERROR(SUM(Y434:Y435),"0")</f>
        <v>0</v>
      </c>
      <c r="Z437" s="37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91">
        <v>4607091383928</v>
      </c>
      <c r="E439" s="792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95"/>
      <c r="R439" s="795"/>
      <c r="S439" s="795"/>
      <c r="T439" s="796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695</v>
      </c>
      <c r="B440" s="54" t="s">
        <v>696</v>
      </c>
      <c r="C440" s="31">
        <v>4301051897</v>
      </c>
      <c r="D440" s="791">
        <v>4607091384260</v>
      </c>
      <c r="E440" s="792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32" t="s">
        <v>697</v>
      </c>
      <c r="Q440" s="795"/>
      <c r="R440" s="795"/>
      <c r="S440" s="795"/>
      <c r="T440" s="796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hidden="1" customHeight="1" x14ac:dyDescent="0.25">
      <c r="A443" s="793" t="s">
        <v>207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hidden="1" customHeight="1" x14ac:dyDescent="0.25">
      <c r="A444" s="54" t="s">
        <v>699</v>
      </c>
      <c r="B444" s="54" t="s">
        <v>700</v>
      </c>
      <c r="C444" s="31">
        <v>4301060439</v>
      </c>
      <c r="D444" s="791">
        <v>4607091384673</v>
      </c>
      <c r="E444" s="792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95"/>
      <c r="R444" s="795"/>
      <c r="S444" s="795"/>
      <c r="T444" s="796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91">
        <v>4680115881907</v>
      </c>
      <c r="E449" s="792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91">
        <v>4680115881907</v>
      </c>
      <c r="E450" s="792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91">
        <v>4680115883925</v>
      </c>
      <c r="E451" s="792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91">
        <v>4680115883925</v>
      </c>
      <c r="E452" s="792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91">
        <v>4680115884892</v>
      </c>
      <c r="E453" s="792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91">
        <v>4607091384192</v>
      </c>
      <c r="E454" s="792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4301011875</v>
      </c>
      <c r="D455" s="791">
        <v>4680115884885</v>
      </c>
      <c r="E455" s="792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91">
        <v>4680115884908</v>
      </c>
      <c r="E456" s="792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91">
        <v>4607091384802</v>
      </c>
      <c r="E460" s="792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91">
        <v>4607091384826</v>
      </c>
      <c r="E461" s="792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hidden="1" customHeight="1" x14ac:dyDescent="0.25">
      <c r="A465" s="54" t="s">
        <v>727</v>
      </c>
      <c r="B465" s="54" t="s">
        <v>728</v>
      </c>
      <c r="C465" s="31">
        <v>4301051899</v>
      </c>
      <c r="D465" s="791">
        <v>4607091384246</v>
      </c>
      <c r="E465" s="792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20" t="s">
        <v>729</v>
      </c>
      <c r="Q465" s="795"/>
      <c r="R465" s="795"/>
      <c r="S465" s="795"/>
      <c r="T465" s="796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91">
        <v>4680115881976</v>
      </c>
      <c r="E466" s="792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91" t="s">
        <v>733</v>
      </c>
      <c r="Q466" s="795"/>
      <c r="R466" s="795"/>
      <c r="S466" s="795"/>
      <c r="T466" s="796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91">
        <v>4607091384253</v>
      </c>
      <c r="E467" s="792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1">
        <v>4301051297</v>
      </c>
      <c r="D468" s="791">
        <v>4607091384253</v>
      </c>
      <c r="E468" s="792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91">
        <v>4680115881969</v>
      </c>
      <c r="E469" s="792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hidden="1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hidden="1" customHeight="1" x14ac:dyDescent="0.25">
      <c r="A472" s="793" t="s">
        <v>207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91">
        <v>4607091389357</v>
      </c>
      <c r="E473" s="792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43" t="s">
        <v>745</v>
      </c>
      <c r="Q473" s="795"/>
      <c r="R473" s="795"/>
      <c r="S473" s="795"/>
      <c r="T473" s="796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8"/>
      <c r="AB476" s="48"/>
      <c r="AC476" s="48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91">
        <v>4607091389708</v>
      </c>
      <c r="E479" s="792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91">
        <v>4680115886100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1" t="s">
        <v>754</v>
      </c>
      <c r="Q483" s="795"/>
      <c r="R483" s="795"/>
      <c r="S483" s="795"/>
      <c r="T483" s="796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91">
        <v>4680115886117</v>
      </c>
      <c r="E484" s="792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9" t="s">
        <v>758</v>
      </c>
      <c r="Q484" s="795"/>
      <c r="R484" s="795"/>
      <c r="S484" s="795"/>
      <c r="T484" s="796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91">
        <v>4680115886117</v>
      </c>
      <c r="E485" s="792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0" t="s">
        <v>758</v>
      </c>
      <c r="Q485" s="795"/>
      <c r="R485" s="795"/>
      <c r="S485" s="795"/>
      <c r="T485" s="796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91">
        <v>4607091389746</v>
      </c>
      <c r="E486" s="792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91">
        <v>4607091389746</v>
      </c>
      <c r="E487" s="792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91">
        <v>4680115883147</v>
      </c>
      <c r="E488" s="792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91">
        <v>4680115883147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768</v>
      </c>
      <c r="Q489" s="795"/>
      <c r="R489" s="795"/>
      <c r="S489" s="795"/>
      <c r="T489" s="796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1">
        <v>4301031330</v>
      </c>
      <c r="D490" s="791">
        <v>4607091384338</v>
      </c>
      <c r="E490" s="792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91">
        <v>4607091384338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91">
        <v>4680115883154</v>
      </c>
      <c r="E492" s="792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91">
        <v>4680115883154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">
        <v>776</v>
      </c>
      <c r="Q493" s="795"/>
      <c r="R493" s="795"/>
      <c r="S493" s="795"/>
      <c r="T493" s="796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91">
        <v>4607091389524</v>
      </c>
      <c r="E494" s="792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91">
        <v>4607091389524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91">
        <v>4680115883161</v>
      </c>
      <c r="E496" s="792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91">
        <v>4680115883161</v>
      </c>
      <c r="E497" s="792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">
        <v>784</v>
      </c>
      <c r="Q497" s="795"/>
      <c r="R497" s="795"/>
      <c r="S497" s="795"/>
      <c r="T497" s="796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91">
        <v>4607091389531</v>
      </c>
      <c r="E498" s="792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4301031358</v>
      </c>
      <c r="D499" s="791">
        <v>4607091389531</v>
      </c>
      <c r="E499" s="792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91">
        <v>4607091384345</v>
      </c>
      <c r="E500" s="792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91">
        <v>4680115883185</v>
      </c>
      <c r="E501" s="792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91">
        <v>4680115883185</v>
      </c>
      <c r="E502" s="792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38" t="s">
        <v>794</v>
      </c>
      <c r="Q502" s="795"/>
      <c r="R502" s="795"/>
      <c r="S502" s="795"/>
      <c r="T502" s="796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91">
        <v>4680115883185</v>
      </c>
      <c r="E503" s="792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5"/>
      <c r="R503" s="795"/>
      <c r="S503" s="795"/>
      <c r="T503" s="796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idden="1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hidden="1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91">
        <v>4607091384352</v>
      </c>
      <c r="E507" s="792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91">
        <v>4607091389654</v>
      </c>
      <c r="E508" s="792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165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91">
        <v>4607091389364</v>
      </c>
      <c r="E513" s="792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91">
        <v>4680115886094</v>
      </c>
      <c r="E517" s="792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4" t="s">
        <v>809</v>
      </c>
      <c r="Q517" s="795"/>
      <c r="R517" s="795"/>
      <c r="S517" s="795"/>
      <c r="T517" s="796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91">
        <v>4607091389425</v>
      </c>
      <c r="E518" s="792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91">
        <v>4680115880771</v>
      </c>
      <c r="E519" s="792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20" t="s">
        <v>816</v>
      </c>
      <c r="Q519" s="795"/>
      <c r="R519" s="795"/>
      <c r="S519" s="795"/>
      <c r="T519" s="796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91">
        <v>4607091389500</v>
      </c>
      <c r="E520" s="792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91">
        <v>4680115885189</v>
      </c>
      <c r="E526" s="792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91">
        <v>4680115885172</v>
      </c>
      <c r="E527" s="792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91">
        <v>4680115885110</v>
      </c>
      <c r="E528" s="792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191" t="s">
        <v>829</v>
      </c>
      <c r="Q528" s="795"/>
      <c r="R528" s="795"/>
      <c r="S528" s="795"/>
      <c r="T528" s="796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1">
        <v>4301031291</v>
      </c>
      <c r="D529" s="791">
        <v>4680115885110</v>
      </c>
      <c r="E529" s="792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5"/>
      <c r="R529" s="795"/>
      <c r="S529" s="795"/>
      <c r="T529" s="796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91">
        <v>4680115885219</v>
      </c>
      <c r="E530" s="792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7" t="s">
        <v>834</v>
      </c>
      <c r="Q530" s="795"/>
      <c r="R530" s="795"/>
      <c r="S530" s="795"/>
      <c r="T530" s="796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91">
        <v>4680115885103</v>
      </c>
      <c r="E535" s="792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8"/>
      <c r="AB538" s="48"/>
      <c r="AC538" s="48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91">
        <v>4607091389067</v>
      </c>
      <c r="E541" s="792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hidden="1" customHeight="1" x14ac:dyDescent="0.25">
      <c r="A542" s="54" t="s">
        <v>843</v>
      </c>
      <c r="B542" s="54" t="s">
        <v>844</v>
      </c>
      <c r="C542" s="31">
        <v>4301011961</v>
      </c>
      <c r="D542" s="791">
        <v>4680115885271</v>
      </c>
      <c r="E542" s="792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91">
        <v>4680115884502</v>
      </c>
      <c r="E543" s="792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849</v>
      </c>
      <c r="B544" s="54" t="s">
        <v>850</v>
      </c>
      <c r="C544" s="31">
        <v>4301011771</v>
      </c>
      <c r="D544" s="791">
        <v>4607091389104</v>
      </c>
      <c r="E544" s="792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4"/>
      <c r="V544" s="34"/>
      <c r="W544" s="35" t="s">
        <v>69</v>
      </c>
      <c r="X544" s="779">
        <v>0</v>
      </c>
      <c r="Y544" s="780">
        <f t="shared" si="103"/>
        <v>0</v>
      </c>
      <c r="Z544" s="36" t="str">
        <f t="shared" si="104"/>
        <v/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91">
        <v>4680115884519</v>
      </c>
      <c r="E545" s="792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4301011376</v>
      </c>
      <c r="D546" s="791">
        <v>4680115885226</v>
      </c>
      <c r="E546" s="792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4301011778</v>
      </c>
      <c r="D547" s="791">
        <v>4680115880603</v>
      </c>
      <c r="E547" s="792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91">
        <v>4680115880603</v>
      </c>
      <c r="E548" s="792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91">
        <v>4680115882782</v>
      </c>
      <c r="E549" s="792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91">
        <v>4680115885479</v>
      </c>
      <c r="E550" s="792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41" t="s">
        <v>865</v>
      </c>
      <c r="Q550" s="795"/>
      <c r="R550" s="795"/>
      <c r="S550" s="795"/>
      <c r="T550" s="796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91">
        <v>4607091389982</v>
      </c>
      <c r="E551" s="792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91">
        <v>4607091389982</v>
      </c>
      <c r="E552" s="792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91">
        <v>4680115886483</v>
      </c>
      <c r="E553" s="792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52" t="s">
        <v>872</v>
      </c>
      <c r="Q553" s="795"/>
      <c r="R553" s="795"/>
      <c r="S553" s="795"/>
      <c r="T553" s="796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91">
        <v>4680115886490</v>
      </c>
      <c r="E554" s="792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113" t="s">
        <v>875</v>
      </c>
      <c r="Q554" s="795"/>
      <c r="R554" s="795"/>
      <c r="S554" s="795"/>
      <c r="T554" s="796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91">
        <v>4680115886469</v>
      </c>
      <c r="E555" s="792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01" t="s">
        <v>878</v>
      </c>
      <c r="Q555" s="795"/>
      <c r="R555" s="795"/>
      <c r="S555" s="795"/>
      <c r="T555" s="796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idden="1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82"/>
      <c r="AB556" s="782"/>
      <c r="AC556" s="782"/>
    </row>
    <row r="557" spans="1:68" hidden="1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0</v>
      </c>
      <c r="Y557" s="781">
        <f>IFERROR(SUM(Y541:Y555),"0")</f>
        <v>0</v>
      </c>
      <c r="Z557" s="37"/>
      <c r="AA557" s="782"/>
      <c r="AB557" s="782"/>
      <c r="AC557" s="782"/>
    </row>
    <row r="558" spans="1:68" ht="14.25" hidden="1" customHeight="1" x14ac:dyDescent="0.25">
      <c r="A558" s="793" t="s">
        <v>165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91">
        <v>4607091388930</v>
      </c>
      <c r="E559" s="792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8" t="s">
        <v>881</v>
      </c>
      <c r="Q559" s="795"/>
      <c r="R559" s="795"/>
      <c r="S559" s="795"/>
      <c r="T559" s="796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879</v>
      </c>
      <c r="B560" s="54" t="s">
        <v>883</v>
      </c>
      <c r="C560" s="31">
        <v>4301020222</v>
      </c>
      <c r="D560" s="791">
        <v>4607091388930</v>
      </c>
      <c r="E560" s="792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91">
        <v>4680115880054</v>
      </c>
      <c r="E561" s="792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22" t="s">
        <v>887</v>
      </c>
      <c r="Q561" s="795"/>
      <c r="R561" s="795"/>
      <c r="S561" s="795"/>
      <c r="T561" s="796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hidden="1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hidden="1" customHeight="1" x14ac:dyDescent="0.25">
      <c r="A565" s="54" t="s">
        <v>888</v>
      </c>
      <c r="B565" s="54" t="s">
        <v>889</v>
      </c>
      <c r="C565" s="31">
        <v>4301031349</v>
      </c>
      <c r="D565" s="791">
        <v>4680115883116</v>
      </c>
      <c r="E565" s="792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45" t="s">
        <v>890</v>
      </c>
      <c r="Q565" s="795"/>
      <c r="R565" s="795"/>
      <c r="S565" s="795"/>
      <c r="T565" s="796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91">
        <v>4680115883093</v>
      </c>
      <c r="E566" s="792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3" t="s">
        <v>894</v>
      </c>
      <c r="Q566" s="795"/>
      <c r="R566" s="795"/>
      <c r="S566" s="795"/>
      <c r="T566" s="796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892</v>
      </c>
      <c r="B567" s="54" t="s">
        <v>896</v>
      </c>
      <c r="C567" s="31">
        <v>4301031248</v>
      </c>
      <c r="D567" s="791">
        <v>4680115883093</v>
      </c>
      <c r="E567" s="792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5"/>
      <c r="R567" s="795"/>
      <c r="S567" s="795"/>
      <c r="T567" s="796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91">
        <v>4680115883109</v>
      </c>
      <c r="E568" s="792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5" t="s">
        <v>900</v>
      </c>
      <c r="Q568" s="795"/>
      <c r="R568" s="795"/>
      <c r="S568" s="795"/>
      <c r="T568" s="796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898</v>
      </c>
      <c r="B569" s="54" t="s">
        <v>902</v>
      </c>
      <c r="C569" s="31">
        <v>4301031250</v>
      </c>
      <c r="D569" s="791">
        <v>4680115883109</v>
      </c>
      <c r="E569" s="792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0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5"/>
      <c r="R569" s="795"/>
      <c r="S569" s="795"/>
      <c r="T569" s="796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91">
        <v>4680115882072</v>
      </c>
      <c r="E570" s="792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61" t="s">
        <v>906</v>
      </c>
      <c r="Q570" s="795"/>
      <c r="R570" s="795"/>
      <c r="S570" s="795"/>
      <c r="T570" s="796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4301031419</v>
      </c>
      <c r="D571" s="791">
        <v>4680115882072</v>
      </c>
      <c r="E571" s="792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1154" t="s">
        <v>908</v>
      </c>
      <c r="Q571" s="795"/>
      <c r="R571" s="795"/>
      <c r="S571" s="795"/>
      <c r="T571" s="796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91">
        <v>4680115882072</v>
      </c>
      <c r="E572" s="792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5"/>
      <c r="R572" s="795"/>
      <c r="S572" s="795"/>
      <c r="T572" s="796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91">
        <v>4680115882102</v>
      </c>
      <c r="E573" s="792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5"/>
      <c r="R573" s="795"/>
      <c r="S573" s="795"/>
      <c r="T573" s="796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91">
        <v>4680115882102</v>
      </c>
      <c r="E574" s="792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48" t="s">
        <v>914</v>
      </c>
      <c r="Q574" s="795"/>
      <c r="R574" s="795"/>
      <c r="S574" s="795"/>
      <c r="T574" s="796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91">
        <v>4680115882102</v>
      </c>
      <c r="E575" s="792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5"/>
      <c r="R575" s="795"/>
      <c r="S575" s="795"/>
      <c r="T575" s="796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91">
        <v>4680115882096</v>
      </c>
      <c r="E576" s="792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5"/>
      <c r="R576" s="795"/>
      <c r="S576" s="795"/>
      <c r="T576" s="796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91">
        <v>4680115882096</v>
      </c>
      <c r="E577" s="792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15" t="s">
        <v>919</v>
      </c>
      <c r="Q577" s="795"/>
      <c r="R577" s="795"/>
      <c r="S577" s="795"/>
      <c r="T577" s="796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91">
        <v>4680115882096</v>
      </c>
      <c r="E578" s="792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5"/>
      <c r="R578" s="795"/>
      <c r="S578" s="795"/>
      <c r="T578" s="796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idden="1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hidden="1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0</v>
      </c>
      <c r="Y580" s="781">
        <f>IFERROR(SUM(Y565:Y578),"0")</f>
        <v>0</v>
      </c>
      <c r="Z580" s="37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91">
        <v>4607091383409</v>
      </c>
      <c r="E582" s="792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91">
        <v>4607091383416</v>
      </c>
      <c r="E583" s="792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91">
        <v>4680115883536</v>
      </c>
      <c r="E584" s="792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3" t="s">
        <v>207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91">
        <v>4680115885035</v>
      </c>
      <c r="E588" s="792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91">
        <v>4680115885936</v>
      </c>
      <c r="E589" s="792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8" t="s">
        <v>935</v>
      </c>
      <c r="Q589" s="795"/>
      <c r="R589" s="795"/>
      <c r="S589" s="795"/>
      <c r="T589" s="796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8"/>
      <c r="AB592" s="48"/>
      <c r="AC592" s="48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91">
        <v>4680115885523</v>
      </c>
      <c r="E595" s="792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6" t="s">
        <v>939</v>
      </c>
      <c r="Q595" s="795"/>
      <c r="R595" s="795"/>
      <c r="S595" s="795"/>
      <c r="T595" s="796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91">
        <v>4680115885530</v>
      </c>
      <c r="E599" s="792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8"/>
      <c r="AB602" s="48"/>
      <c r="AC602" s="48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91">
        <v>4640242181011</v>
      </c>
      <c r="E605" s="792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144" t="s">
        <v>946</v>
      </c>
      <c r="Q605" s="795"/>
      <c r="R605" s="795"/>
      <c r="S605" s="795"/>
      <c r="T605" s="796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91">
        <v>4640242180441</v>
      </c>
      <c r="E606" s="792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32" t="s">
        <v>950</v>
      </c>
      <c r="Q606" s="795"/>
      <c r="R606" s="795"/>
      <c r="S606" s="795"/>
      <c r="T606" s="796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1">
        <v>4301011584</v>
      </c>
      <c r="D607" s="791">
        <v>4640242180564</v>
      </c>
      <c r="E607" s="792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72" t="s">
        <v>954</v>
      </c>
      <c r="Q607" s="795"/>
      <c r="R607" s="795"/>
      <c r="S607" s="795"/>
      <c r="T607" s="796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91">
        <v>4640242180922</v>
      </c>
      <c r="E608" s="792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4" t="s">
        <v>958</v>
      </c>
      <c r="Q608" s="795"/>
      <c r="R608" s="795"/>
      <c r="S608" s="795"/>
      <c r="T608" s="796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91">
        <v>4640242181189</v>
      </c>
      <c r="E609" s="792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9" t="s">
        <v>962</v>
      </c>
      <c r="Q609" s="795"/>
      <c r="R609" s="795"/>
      <c r="S609" s="795"/>
      <c r="T609" s="796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91">
        <v>4640242180038</v>
      </c>
      <c r="E610" s="792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35" t="s">
        <v>965</v>
      </c>
      <c r="Q610" s="795"/>
      <c r="R610" s="795"/>
      <c r="S610" s="795"/>
      <c r="T610" s="796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91">
        <v>4640242181172</v>
      </c>
      <c r="E611" s="792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31" t="s">
        <v>968</v>
      </c>
      <c r="Q611" s="795"/>
      <c r="R611" s="795"/>
      <c r="S611" s="795"/>
      <c r="T611" s="796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hidden="1" customHeight="1" x14ac:dyDescent="0.25">
      <c r="A614" s="793" t="s">
        <v>165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91">
        <v>4640242180519</v>
      </c>
      <c r="E615" s="792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24" t="s">
        <v>971</v>
      </c>
      <c r="Q615" s="795"/>
      <c r="R615" s="795"/>
      <c r="S615" s="795"/>
      <c r="T615" s="796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91">
        <v>4640242180526</v>
      </c>
      <c r="E616" s="792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4" t="s">
        <v>975</v>
      </c>
      <c r="Q616" s="795"/>
      <c r="R616" s="795"/>
      <c r="S616" s="795"/>
      <c r="T616" s="796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91">
        <v>4640242180090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51" t="s">
        <v>978</v>
      </c>
      <c r="Q617" s="795"/>
      <c r="R617" s="795"/>
      <c r="S617" s="795"/>
      <c r="T617" s="796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91">
        <v>4640242181363</v>
      </c>
      <c r="E618" s="792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151" t="s">
        <v>982</v>
      </c>
      <c r="Q618" s="795"/>
      <c r="R618" s="795"/>
      <c r="S618" s="795"/>
      <c r="T618" s="796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91">
        <v>4640242180816</v>
      </c>
      <c r="E622" s="792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8" t="s">
        <v>985</v>
      </c>
      <c r="Q622" s="795"/>
      <c r="R622" s="795"/>
      <c r="S622" s="795"/>
      <c r="T622" s="796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91">
        <v>4640242180595</v>
      </c>
      <c r="E623" s="792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5" t="s">
        <v>989</v>
      </c>
      <c r="Q623" s="795"/>
      <c r="R623" s="795"/>
      <c r="S623" s="795"/>
      <c r="T623" s="796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91">
        <v>4640242181615</v>
      </c>
      <c r="E624" s="792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4" t="s">
        <v>993</v>
      </c>
      <c r="Q624" s="795"/>
      <c r="R624" s="795"/>
      <c r="S624" s="795"/>
      <c r="T624" s="796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91">
        <v>4640242181639</v>
      </c>
      <c r="E625" s="792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0" t="s">
        <v>997</v>
      </c>
      <c r="Q625" s="795"/>
      <c r="R625" s="795"/>
      <c r="S625" s="795"/>
      <c r="T625" s="796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91">
        <v>4640242181622</v>
      </c>
      <c r="E626" s="792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10" t="s">
        <v>1001</v>
      </c>
      <c r="Q626" s="795"/>
      <c r="R626" s="795"/>
      <c r="S626" s="795"/>
      <c r="T626" s="796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91">
        <v>4640242180908</v>
      </c>
      <c r="E627" s="792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8" t="s">
        <v>1005</v>
      </c>
      <c r="Q627" s="795"/>
      <c r="R627" s="795"/>
      <c r="S627" s="795"/>
      <c r="T627" s="796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91">
        <v>4640242180489</v>
      </c>
      <c r="E628" s="792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3" t="s">
        <v>1008</v>
      </c>
      <c r="Q628" s="795"/>
      <c r="R628" s="795"/>
      <c r="S628" s="795"/>
      <c r="T628" s="796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hidden="1" customHeight="1" x14ac:dyDescent="0.25">
      <c r="A632" s="54" t="s">
        <v>1009</v>
      </c>
      <c r="B632" s="54" t="s">
        <v>1010</v>
      </c>
      <c r="C632" s="31">
        <v>4301051746</v>
      </c>
      <c r="D632" s="791">
        <v>4640242180533</v>
      </c>
      <c r="E632" s="792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24" t="s">
        <v>1011</v>
      </c>
      <c r="Q632" s="795"/>
      <c r="R632" s="795"/>
      <c r="S632" s="795"/>
      <c r="T632" s="796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91">
        <v>4640242180533</v>
      </c>
      <c r="E633" s="792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073" t="s">
        <v>1014</v>
      </c>
      <c r="Q633" s="795"/>
      <c r="R633" s="795"/>
      <c r="S633" s="795"/>
      <c r="T633" s="796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91">
        <v>4640242180540</v>
      </c>
      <c r="E634" s="792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31" t="s">
        <v>1017</v>
      </c>
      <c r="Q634" s="795"/>
      <c r="R634" s="795"/>
      <c r="S634" s="795"/>
      <c r="T634" s="796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91">
        <v>4640242180540</v>
      </c>
      <c r="E635" s="792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2" t="s">
        <v>1020</v>
      </c>
      <c r="Q635" s="795"/>
      <c r="R635" s="795"/>
      <c r="S635" s="795"/>
      <c r="T635" s="796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91">
        <v>4640242181233</v>
      </c>
      <c r="E636" s="792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19" t="s">
        <v>1023</v>
      </c>
      <c r="Q636" s="795"/>
      <c r="R636" s="795"/>
      <c r="S636" s="795"/>
      <c r="T636" s="796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91">
        <v>4640242181233</v>
      </c>
      <c r="E637" s="792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90" t="s">
        <v>1025</v>
      </c>
      <c r="Q637" s="795"/>
      <c r="R637" s="795"/>
      <c r="S637" s="795"/>
      <c r="T637" s="796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91">
        <v>4640242181226</v>
      </c>
      <c r="E638" s="792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54" t="s">
        <v>1028</v>
      </c>
      <c r="Q638" s="795"/>
      <c r="R638" s="795"/>
      <c r="S638" s="795"/>
      <c r="T638" s="796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91">
        <v>4640242181226</v>
      </c>
      <c r="E639" s="792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14" t="s">
        <v>1030</v>
      </c>
      <c r="Q639" s="795"/>
      <c r="R639" s="795"/>
      <c r="S639" s="795"/>
      <c r="T639" s="796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hidden="1" customHeight="1" x14ac:dyDescent="0.25">
      <c r="A642" s="793" t="s">
        <v>207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91">
        <v>4640242180120</v>
      </c>
      <c r="E643" s="792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1033</v>
      </c>
      <c r="Q643" s="795"/>
      <c r="R643" s="795"/>
      <c r="S643" s="795"/>
      <c r="T643" s="796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91">
        <v>4640242180120</v>
      </c>
      <c r="E644" s="792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95"/>
      <c r="R644" s="795"/>
      <c r="S644" s="795"/>
      <c r="T644" s="796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91">
        <v>4640242180137</v>
      </c>
      <c r="E645" s="792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49" t="s">
        <v>1039</v>
      </c>
      <c r="Q645" s="795"/>
      <c r="R645" s="795"/>
      <c r="S645" s="795"/>
      <c r="T645" s="796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91">
        <v>4640242180137</v>
      </c>
      <c r="E646" s="792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04" t="s">
        <v>1042</v>
      </c>
      <c r="Q646" s="795"/>
      <c r="R646" s="795"/>
      <c r="S646" s="795"/>
      <c r="T646" s="796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91">
        <v>4640242180045</v>
      </c>
      <c r="E651" s="792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00" t="s">
        <v>1046</v>
      </c>
      <c r="Q651" s="795"/>
      <c r="R651" s="795"/>
      <c r="S651" s="795"/>
      <c r="T651" s="796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91">
        <v>4640242180601</v>
      </c>
      <c r="E652" s="792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5" t="s">
        <v>1050</v>
      </c>
      <c r="Q652" s="795"/>
      <c r="R652" s="795"/>
      <c r="S652" s="795"/>
      <c r="T652" s="796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3" t="s">
        <v>165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91">
        <v>4640242180090</v>
      </c>
      <c r="E656" s="792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64" t="s">
        <v>1054</v>
      </c>
      <c r="Q656" s="795"/>
      <c r="R656" s="795"/>
      <c r="S656" s="795"/>
      <c r="T656" s="796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91">
        <v>4640242180076</v>
      </c>
      <c r="E660" s="792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80" t="s">
        <v>1058</v>
      </c>
      <c r="Q660" s="795"/>
      <c r="R660" s="795"/>
      <c r="S660" s="795"/>
      <c r="T660" s="796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91">
        <v>4640242180106</v>
      </c>
      <c r="E664" s="792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26" t="s">
        <v>1062</v>
      </c>
      <c r="Q664" s="795"/>
      <c r="R664" s="795"/>
      <c r="S664" s="795"/>
      <c r="T664" s="796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1440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1440</v>
      </c>
      <c r="Z667" s="37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7" t="s">
        <v>69</v>
      </c>
      <c r="X668" s="781">
        <f>IFERROR(SUM(BM22:BM664),"0")</f>
        <v>1486.0800000000002</v>
      </c>
      <c r="Y668" s="781">
        <f>IFERROR(SUM(BN22:BN664),"0")</f>
        <v>1486.0800000000002</v>
      </c>
      <c r="Z668" s="37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7" t="s">
        <v>1067</v>
      </c>
      <c r="X669" s="38">
        <f>ROUNDUP(SUM(BO22:BO664),0)</f>
        <v>2</v>
      </c>
      <c r="Y669" s="38">
        <f>ROUNDUP(SUM(BP22:BP664),0)</f>
        <v>2</v>
      </c>
      <c r="Z669" s="37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7" t="s">
        <v>69</v>
      </c>
      <c r="X670" s="781">
        <f>GrossWeightTotal+PalletQtyTotal*25</f>
        <v>1536.0800000000002</v>
      </c>
      <c r="Y670" s="781">
        <f>GrossWeightTotalR+PalletQtyTotalR*25</f>
        <v>1536.0800000000002</v>
      </c>
      <c r="Z670" s="37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96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96</v>
      </c>
      <c r="Z671" s="37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2.0880000000000001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322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215</v>
      </c>
      <c r="F675" s="803" t="s">
        <v>237</v>
      </c>
      <c r="G675" s="803" t="s">
        <v>281</v>
      </c>
      <c r="H675" s="803" t="s">
        <v>111</v>
      </c>
      <c r="I675" s="803" t="s">
        <v>323</v>
      </c>
      <c r="J675" s="803" t="s">
        <v>347</v>
      </c>
      <c r="K675" s="803" t="s">
        <v>425</v>
      </c>
      <c r="L675" s="803" t="s">
        <v>444</v>
      </c>
      <c r="M675" s="803" t="s">
        <v>468</v>
      </c>
      <c r="N675" s="777"/>
      <c r="O675" s="803" t="s">
        <v>495</v>
      </c>
      <c r="P675" s="803" t="s">
        <v>498</v>
      </c>
      <c r="Q675" s="803" t="s">
        <v>507</v>
      </c>
      <c r="R675" s="803" t="s">
        <v>523</v>
      </c>
      <c r="S675" s="803" t="s">
        <v>533</v>
      </c>
      <c r="T675" s="803" t="s">
        <v>546</v>
      </c>
      <c r="U675" s="803" t="s">
        <v>559</v>
      </c>
      <c r="V675" s="803" t="s">
        <v>563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46">
        <f>IFERROR(Y105*1,"0")+IFERROR(Y106*1,"0")+IFERROR(Y107*1,"0")+IFERROR(Y111*1,"0")+IFERROR(Y112*1,"0")+IFERROR(Y113*1,"0")+IFERROR(Y114*1,"0")+IFERROR(Y115*1,"0")+IFERROR(Y116*1,"0")</f>
        <v>0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1440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40,00"/>
        <filter val="1 486,08"/>
        <filter val="1 536,08"/>
        <filter val="2"/>
        <filter val="96,00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2025-01-28T10:30:54Z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