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82164B-B811-4574-82A6-09E3245AB8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Y609" i="1" s="1"/>
  <c r="X603" i="1"/>
  <c r="X602" i="1"/>
  <c r="BO601" i="1"/>
  <c r="BM601" i="1"/>
  <c r="Y601" i="1"/>
  <c r="BP601" i="1" s="1"/>
  <c r="BO600" i="1"/>
  <c r="BM600" i="1"/>
  <c r="Y600" i="1"/>
  <c r="P600" i="1"/>
  <c r="X598" i="1"/>
  <c r="X597" i="1"/>
  <c r="BO596" i="1"/>
  <c r="BM596" i="1"/>
  <c r="Y596" i="1"/>
  <c r="BP596" i="1" s="1"/>
  <c r="P596" i="1"/>
  <c r="BO595" i="1"/>
  <c r="BM595" i="1"/>
  <c r="Y595" i="1"/>
  <c r="BP595" i="1" s="1"/>
  <c r="P595" i="1"/>
  <c r="BO594" i="1"/>
  <c r="BM594" i="1"/>
  <c r="Y594" i="1"/>
  <c r="Y597" i="1" s="1"/>
  <c r="P594" i="1"/>
  <c r="X592" i="1"/>
  <c r="X591" i="1"/>
  <c r="BO590" i="1"/>
  <c r="BM590" i="1"/>
  <c r="Y590" i="1"/>
  <c r="BP590" i="1" s="1"/>
  <c r="BO589" i="1"/>
  <c r="BM589" i="1"/>
  <c r="Y589" i="1"/>
  <c r="BP589" i="1" s="1"/>
  <c r="P589" i="1"/>
  <c r="BO588" i="1"/>
  <c r="BM588" i="1"/>
  <c r="Y588" i="1"/>
  <c r="P588" i="1"/>
  <c r="BO587" i="1"/>
  <c r="BM587" i="1"/>
  <c r="Y587" i="1"/>
  <c r="BP587" i="1" s="1"/>
  <c r="BO586" i="1"/>
  <c r="BM586" i="1"/>
  <c r="Y586" i="1"/>
  <c r="BP586" i="1" s="1"/>
  <c r="P586" i="1"/>
  <c r="BO585" i="1"/>
  <c r="BM585" i="1"/>
  <c r="Y585" i="1"/>
  <c r="P585" i="1"/>
  <c r="BO584" i="1"/>
  <c r="BM584" i="1"/>
  <c r="Y584" i="1"/>
  <c r="BP584" i="1" s="1"/>
  <c r="BO583" i="1"/>
  <c r="BM583" i="1"/>
  <c r="Y583" i="1"/>
  <c r="BP583" i="1" s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O577" i="1"/>
  <c r="BM577" i="1"/>
  <c r="Y577" i="1"/>
  <c r="X575" i="1"/>
  <c r="X574" i="1"/>
  <c r="BO573" i="1"/>
  <c r="BM573" i="1"/>
  <c r="Y573" i="1"/>
  <c r="BP573" i="1" s="1"/>
  <c r="BO572" i="1"/>
  <c r="BM572" i="1"/>
  <c r="Y572" i="1"/>
  <c r="BP572" i="1" s="1"/>
  <c r="BO571" i="1"/>
  <c r="BM571" i="1"/>
  <c r="Y571" i="1"/>
  <c r="P571" i="1"/>
  <c r="X569" i="1"/>
  <c r="X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BP562" i="1" s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Y548" i="1" s="1"/>
  <c r="P547" i="1"/>
  <c r="X545" i="1"/>
  <c r="X544" i="1"/>
  <c r="BO543" i="1"/>
  <c r="BM543" i="1"/>
  <c r="Y543" i="1"/>
  <c r="AC689" i="1" s="1"/>
  <c r="P543" i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N477" i="1" s="1"/>
  <c r="P477" i="1"/>
  <c r="X473" i="1"/>
  <c r="X472" i="1"/>
  <c r="BO471" i="1"/>
  <c r="BM471" i="1"/>
  <c r="Y471" i="1"/>
  <c r="Y473" i="1" s="1"/>
  <c r="X469" i="1"/>
  <c r="X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BP464" i="1" s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P438" i="1" s="1"/>
  <c r="BO437" i="1"/>
  <c r="BM437" i="1"/>
  <c r="Y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Z401" i="1" s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U689" i="1" s="1"/>
  <c r="P354" i="1"/>
  <c r="X351" i="1"/>
  <c r="X350" i="1"/>
  <c r="BO349" i="1"/>
  <c r="BM349" i="1"/>
  <c r="Y349" i="1"/>
  <c r="Y350" i="1" s="1"/>
  <c r="P349" i="1"/>
  <c r="X347" i="1"/>
  <c r="X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X336" i="1"/>
  <c r="X335" i="1"/>
  <c r="BO334" i="1"/>
  <c r="BM334" i="1"/>
  <c r="Y334" i="1"/>
  <c r="BP334" i="1" s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Y326" i="1" s="1"/>
  <c r="P325" i="1"/>
  <c r="X322" i="1"/>
  <c r="X321" i="1"/>
  <c r="BO320" i="1"/>
  <c r="BM320" i="1"/>
  <c r="Y320" i="1"/>
  <c r="P320" i="1"/>
  <c r="BO319" i="1"/>
  <c r="BM319" i="1"/>
  <c r="Y319" i="1"/>
  <c r="Y322" i="1" s="1"/>
  <c r="P319" i="1"/>
  <c r="X317" i="1"/>
  <c r="X316" i="1"/>
  <c r="BO315" i="1"/>
  <c r="BM315" i="1"/>
  <c r="Y315" i="1"/>
  <c r="Y316" i="1" s="1"/>
  <c r="P315" i="1"/>
  <c r="X313" i="1"/>
  <c r="X312" i="1"/>
  <c r="BO311" i="1"/>
  <c r="BM311" i="1"/>
  <c r="Y311" i="1"/>
  <c r="R689" i="1" s="1"/>
  <c r="P311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P98" i="1"/>
  <c r="BO97" i="1"/>
  <c r="BM97" i="1"/>
  <c r="Y97" i="1"/>
  <c r="P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5" i="1"/>
  <c r="X84" i="1"/>
  <c r="BO83" i="1"/>
  <c r="BM83" i="1"/>
  <c r="Y83" i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Y331" i="1" l="1"/>
  <c r="Y330" i="1"/>
  <c r="BP329" i="1"/>
  <c r="BN329" i="1"/>
  <c r="BP362" i="1"/>
  <c r="BN362" i="1"/>
  <c r="Z362" i="1"/>
  <c r="BP386" i="1"/>
  <c r="BN386" i="1"/>
  <c r="Z386" i="1"/>
  <c r="BP413" i="1"/>
  <c r="BN413" i="1"/>
  <c r="Z413" i="1"/>
  <c r="BP451" i="1"/>
  <c r="BN451" i="1"/>
  <c r="Z451" i="1"/>
  <c r="Y515" i="1"/>
  <c r="BP514" i="1"/>
  <c r="BN514" i="1"/>
  <c r="Z514" i="1"/>
  <c r="Z515" i="1" s="1"/>
  <c r="BP522" i="1"/>
  <c r="BN522" i="1"/>
  <c r="Z522" i="1"/>
  <c r="BP577" i="1"/>
  <c r="BN577" i="1"/>
  <c r="Z577" i="1"/>
  <c r="BP581" i="1"/>
  <c r="BN581" i="1"/>
  <c r="Z581" i="1"/>
  <c r="BP585" i="1"/>
  <c r="BN585" i="1"/>
  <c r="Z585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Z22" i="1"/>
  <c r="Z23" i="1" s="1"/>
  <c r="BN22" i="1"/>
  <c r="BP22" i="1"/>
  <c r="Z26" i="1"/>
  <c r="BN26" i="1"/>
  <c r="Z31" i="1"/>
  <c r="BN31" i="1"/>
  <c r="C689" i="1"/>
  <c r="Z55" i="1"/>
  <c r="BN55" i="1"/>
  <c r="D689" i="1"/>
  <c r="Z72" i="1"/>
  <c r="BN72" i="1"/>
  <c r="Z87" i="1"/>
  <c r="BN87" i="1"/>
  <c r="Z104" i="1"/>
  <c r="BN104" i="1"/>
  <c r="Y115" i="1"/>
  <c r="Z128" i="1"/>
  <c r="BN128" i="1"/>
  <c r="Y140" i="1"/>
  <c r="Z144" i="1"/>
  <c r="BN144" i="1"/>
  <c r="Z173" i="1"/>
  <c r="BN173" i="1"/>
  <c r="Z193" i="1"/>
  <c r="BN193" i="1"/>
  <c r="Z208" i="1"/>
  <c r="BN208" i="1"/>
  <c r="Z218" i="1"/>
  <c r="BN218" i="1"/>
  <c r="Y234" i="1"/>
  <c r="Z230" i="1"/>
  <c r="BN230" i="1"/>
  <c r="Z248" i="1"/>
  <c r="BN248" i="1"/>
  <c r="Z259" i="1"/>
  <c r="BN259" i="1"/>
  <c r="Z267" i="1"/>
  <c r="BN267" i="1"/>
  <c r="Z282" i="1"/>
  <c r="BN282" i="1"/>
  <c r="Z301" i="1"/>
  <c r="BN301" i="1"/>
  <c r="Z325" i="1"/>
  <c r="Z326" i="1" s="1"/>
  <c r="BN325" i="1"/>
  <c r="BP325" i="1"/>
  <c r="Z329" i="1"/>
  <c r="Z330" i="1" s="1"/>
  <c r="BP333" i="1"/>
  <c r="BN333" i="1"/>
  <c r="Z333" i="1"/>
  <c r="BP372" i="1"/>
  <c r="BN372" i="1"/>
  <c r="Z372" i="1"/>
  <c r="BP395" i="1"/>
  <c r="BN395" i="1"/>
  <c r="Z395" i="1"/>
  <c r="BP425" i="1"/>
  <c r="BN425" i="1"/>
  <c r="Z425" i="1"/>
  <c r="BP467" i="1"/>
  <c r="BN467" i="1"/>
  <c r="Z467" i="1"/>
  <c r="BP558" i="1"/>
  <c r="BN558" i="1"/>
  <c r="Z558" i="1"/>
  <c r="BP580" i="1"/>
  <c r="BN580" i="1"/>
  <c r="Z580" i="1"/>
  <c r="BP582" i="1"/>
  <c r="BN582" i="1"/>
  <c r="Z582" i="1"/>
  <c r="BP588" i="1"/>
  <c r="BN588" i="1"/>
  <c r="Z588" i="1"/>
  <c r="BP635" i="1"/>
  <c r="BN635" i="1"/>
  <c r="Z635" i="1"/>
  <c r="BP637" i="1"/>
  <c r="BN637" i="1"/>
  <c r="Z637" i="1"/>
  <c r="BP639" i="1"/>
  <c r="BN639" i="1"/>
  <c r="Z639" i="1"/>
  <c r="T689" i="1"/>
  <c r="Y384" i="1"/>
  <c r="Y397" i="1"/>
  <c r="Y574" i="1"/>
  <c r="Y653" i="1"/>
  <c r="BP89" i="1"/>
  <c r="BN89" i="1"/>
  <c r="Z89" i="1"/>
  <c r="BP110" i="1"/>
  <c r="BN110" i="1"/>
  <c r="Z110" i="1"/>
  <c r="BP134" i="1"/>
  <c r="BN134" i="1"/>
  <c r="Z134" i="1"/>
  <c r="BP149" i="1"/>
  <c r="BN149" i="1"/>
  <c r="Z149" i="1"/>
  <c r="Y164" i="1"/>
  <c r="BP160" i="1"/>
  <c r="BN160" i="1"/>
  <c r="Z160" i="1"/>
  <c r="BP175" i="1"/>
  <c r="BN175" i="1"/>
  <c r="Z175" i="1"/>
  <c r="BP195" i="1"/>
  <c r="BN195" i="1"/>
  <c r="Z195" i="1"/>
  <c r="Y220" i="1"/>
  <c r="BP212" i="1"/>
  <c r="BN212" i="1"/>
  <c r="Z212" i="1"/>
  <c r="BP224" i="1"/>
  <c r="BN224" i="1"/>
  <c r="Z224" i="1"/>
  <c r="BP232" i="1"/>
  <c r="BN232" i="1"/>
  <c r="Z232" i="1"/>
  <c r="BP250" i="1"/>
  <c r="BN250" i="1"/>
  <c r="Z250" i="1"/>
  <c r="BP261" i="1"/>
  <c r="BN261" i="1"/>
  <c r="Z261" i="1"/>
  <c r="Y273" i="1"/>
  <c r="Y272" i="1"/>
  <c r="BP271" i="1"/>
  <c r="BN271" i="1"/>
  <c r="Z271" i="1"/>
  <c r="Z272" i="1" s="1"/>
  <c r="Y285" i="1"/>
  <c r="BP276" i="1"/>
  <c r="BN276" i="1"/>
  <c r="Z276" i="1"/>
  <c r="BP284" i="1"/>
  <c r="BN284" i="1"/>
  <c r="Z284" i="1"/>
  <c r="BP303" i="1"/>
  <c r="BN303" i="1"/>
  <c r="Z303" i="1"/>
  <c r="BP340" i="1"/>
  <c r="BN340" i="1"/>
  <c r="Z340" i="1"/>
  <c r="BP364" i="1"/>
  <c r="BN364" i="1"/>
  <c r="Z364" i="1"/>
  <c r="BP378" i="1"/>
  <c r="BN378" i="1"/>
  <c r="Z378" i="1"/>
  <c r="BP388" i="1"/>
  <c r="BN388" i="1"/>
  <c r="Z388" i="1"/>
  <c r="BP419" i="1"/>
  <c r="BN419" i="1"/>
  <c r="Z419" i="1"/>
  <c r="BP427" i="1"/>
  <c r="BN427" i="1"/>
  <c r="Z427" i="1"/>
  <c r="BP453" i="1"/>
  <c r="BN453" i="1"/>
  <c r="Z453" i="1"/>
  <c r="BP481" i="1"/>
  <c r="BN481" i="1"/>
  <c r="Z481" i="1"/>
  <c r="X679" i="1"/>
  <c r="Y33" i="1"/>
  <c r="Z47" i="1"/>
  <c r="BN47" i="1"/>
  <c r="Z51" i="1"/>
  <c r="BN51" i="1"/>
  <c r="Y57" i="1"/>
  <c r="Z62" i="1"/>
  <c r="BN62" i="1"/>
  <c r="Z66" i="1"/>
  <c r="BN66" i="1"/>
  <c r="Y76" i="1"/>
  <c r="Z74" i="1"/>
  <c r="BN74" i="1"/>
  <c r="Z81" i="1"/>
  <c r="BN81" i="1"/>
  <c r="BP83" i="1"/>
  <c r="BN83" i="1"/>
  <c r="Z83" i="1"/>
  <c r="BP97" i="1"/>
  <c r="BN97" i="1"/>
  <c r="Z97" i="1"/>
  <c r="BP122" i="1"/>
  <c r="BN122" i="1"/>
  <c r="Z122" i="1"/>
  <c r="BP138" i="1"/>
  <c r="BN138" i="1"/>
  <c r="Z138" i="1"/>
  <c r="Y157" i="1"/>
  <c r="BP155" i="1"/>
  <c r="BN155" i="1"/>
  <c r="Z155" i="1"/>
  <c r="Y168" i="1"/>
  <c r="BP167" i="1"/>
  <c r="BN167" i="1"/>
  <c r="Z167" i="1"/>
  <c r="Z168" i="1" s="1"/>
  <c r="Y177" i="1"/>
  <c r="BP171" i="1"/>
  <c r="BN171" i="1"/>
  <c r="Z171" i="1"/>
  <c r="I689" i="1"/>
  <c r="Y199" i="1"/>
  <c r="BP191" i="1"/>
  <c r="BN191" i="1"/>
  <c r="Z191" i="1"/>
  <c r="BP202" i="1"/>
  <c r="BN202" i="1"/>
  <c r="Z202" i="1"/>
  <c r="BP216" i="1"/>
  <c r="BN216" i="1"/>
  <c r="Z216" i="1"/>
  <c r="BP228" i="1"/>
  <c r="BN228" i="1"/>
  <c r="Z228" i="1"/>
  <c r="BP241" i="1"/>
  <c r="BN241" i="1"/>
  <c r="Z241" i="1"/>
  <c r="BP254" i="1"/>
  <c r="BN254" i="1"/>
  <c r="Z254" i="1"/>
  <c r="BP265" i="1"/>
  <c r="BN265" i="1"/>
  <c r="Z265" i="1"/>
  <c r="BP280" i="1"/>
  <c r="BN280" i="1"/>
  <c r="Z280" i="1"/>
  <c r="BP296" i="1"/>
  <c r="BN296" i="1"/>
  <c r="Z296" i="1"/>
  <c r="BP320" i="1"/>
  <c r="BN320" i="1"/>
  <c r="Z320" i="1"/>
  <c r="V689" i="1"/>
  <c r="BP360" i="1"/>
  <c r="BN360" i="1"/>
  <c r="Z360" i="1"/>
  <c r="Y374" i="1"/>
  <c r="BP370" i="1"/>
  <c r="BN370" i="1"/>
  <c r="Z370" i="1"/>
  <c r="BP382" i="1"/>
  <c r="BN382" i="1"/>
  <c r="Z382" i="1"/>
  <c r="BP389" i="1"/>
  <c r="BN389" i="1"/>
  <c r="Z389" i="1"/>
  <c r="Y408" i="1"/>
  <c r="BP407" i="1"/>
  <c r="BN407" i="1"/>
  <c r="Z407" i="1"/>
  <c r="Z408" i="1" s="1"/>
  <c r="Y415" i="1"/>
  <c r="BP411" i="1"/>
  <c r="BN411" i="1"/>
  <c r="Z411" i="1"/>
  <c r="BP423" i="1"/>
  <c r="BN423" i="1"/>
  <c r="Z423" i="1"/>
  <c r="BP449" i="1"/>
  <c r="BN449" i="1"/>
  <c r="Z449" i="1"/>
  <c r="BP465" i="1"/>
  <c r="BN465" i="1"/>
  <c r="Z465" i="1"/>
  <c r="BP482" i="1"/>
  <c r="BN482" i="1"/>
  <c r="Z482" i="1"/>
  <c r="BP493" i="1"/>
  <c r="BN493" i="1"/>
  <c r="Z493" i="1"/>
  <c r="BP498" i="1"/>
  <c r="BN498" i="1"/>
  <c r="Z498" i="1"/>
  <c r="BP509" i="1"/>
  <c r="BN509" i="1"/>
  <c r="Z509" i="1"/>
  <c r="BP520" i="1"/>
  <c r="BN520" i="1"/>
  <c r="Z520" i="1"/>
  <c r="BP556" i="1"/>
  <c r="BN556" i="1"/>
  <c r="Z556" i="1"/>
  <c r="BP563" i="1"/>
  <c r="BN563" i="1"/>
  <c r="Z563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E689" i="1"/>
  <c r="F689" i="1"/>
  <c r="Y130" i="1"/>
  <c r="Y181" i="1"/>
  <c r="Y243" i="1"/>
  <c r="K689" i="1"/>
  <c r="Y268" i="1"/>
  <c r="Y335" i="1"/>
  <c r="Y346" i="1"/>
  <c r="Y391" i="1"/>
  <c r="Y440" i="1"/>
  <c r="Y468" i="1"/>
  <c r="BP483" i="1"/>
  <c r="BN483" i="1"/>
  <c r="Z483" i="1"/>
  <c r="BP494" i="1"/>
  <c r="BN494" i="1"/>
  <c r="Z494" i="1"/>
  <c r="BP499" i="1"/>
  <c r="BN499" i="1"/>
  <c r="Z499" i="1"/>
  <c r="BP519" i="1"/>
  <c r="BN519" i="1"/>
  <c r="Z519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B689" i="1"/>
  <c r="BP535" i="1"/>
  <c r="BN535" i="1"/>
  <c r="Z535" i="1"/>
  <c r="BP560" i="1"/>
  <c r="BN560" i="1"/>
  <c r="Z560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68" i="1"/>
  <c r="Y591" i="1"/>
  <c r="Y602" i="1"/>
  <c r="F9" i="1"/>
  <c r="J9" i="1"/>
  <c r="F10" i="1"/>
  <c r="Y34" i="1"/>
  <c r="Y38" i="1"/>
  <c r="Y42" i="1"/>
  <c r="Y52" i="1"/>
  <c r="Y58" i="1"/>
  <c r="Y69" i="1"/>
  <c r="Y75" i="1"/>
  <c r="BP80" i="1"/>
  <c r="BN80" i="1"/>
  <c r="Z80" i="1"/>
  <c r="Y84" i="1"/>
  <c r="BP88" i="1"/>
  <c r="BN88" i="1"/>
  <c r="Z88" i="1"/>
  <c r="Z93" i="1" s="1"/>
  <c r="BP92" i="1"/>
  <c r="BN92" i="1"/>
  <c r="Z92" i="1"/>
  <c r="Y94" i="1"/>
  <c r="Y99" i="1"/>
  <c r="BP96" i="1"/>
  <c r="BN96" i="1"/>
  <c r="Z96" i="1"/>
  <c r="Y100" i="1"/>
  <c r="H9" i="1"/>
  <c r="B689" i="1"/>
  <c r="X680" i="1"/>
  <c r="X681" i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Y85" i="1"/>
  <c r="BP78" i="1"/>
  <c r="BN78" i="1"/>
  <c r="Z78" i="1"/>
  <c r="Z84" i="1" s="1"/>
  <c r="BP82" i="1"/>
  <c r="BN82" i="1"/>
  <c r="Z82" i="1"/>
  <c r="Y93" i="1"/>
  <c r="BP90" i="1"/>
  <c r="BN90" i="1"/>
  <c r="Z90" i="1"/>
  <c r="BP98" i="1"/>
  <c r="BN98" i="1"/>
  <c r="Z98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4" i="1"/>
  <c r="Y255" i="1"/>
  <c r="Y297" i="1"/>
  <c r="Y308" i="1"/>
  <c r="Y313" i="1"/>
  <c r="Y317" i="1"/>
  <c r="Y321" i="1"/>
  <c r="Y336" i="1"/>
  <c r="Y341" i="1"/>
  <c r="Y347" i="1"/>
  <c r="Y351" i="1"/>
  <c r="Y356" i="1"/>
  <c r="Y367" i="1"/>
  <c r="Y375" i="1"/>
  <c r="Y383" i="1"/>
  <c r="Y390" i="1"/>
  <c r="Y3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BN156" i="1"/>
  <c r="Z161" i="1"/>
  <c r="Z163" i="1" s="1"/>
  <c r="BN161" i="1"/>
  <c r="H689" i="1"/>
  <c r="Y169" i="1"/>
  <c r="Z172" i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BN203" i="1"/>
  <c r="Y204" i="1"/>
  <c r="Z207" i="1"/>
  <c r="Z209" i="1" s="1"/>
  <c r="BN207" i="1"/>
  <c r="BP207" i="1"/>
  <c r="Z213" i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Z237" i="1"/>
  <c r="Z243" i="1" s="1"/>
  <c r="BN237" i="1"/>
  <c r="BP237" i="1"/>
  <c r="Z240" i="1"/>
  <c r="BN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L689" i="1"/>
  <c r="Z260" i="1"/>
  <c r="BN260" i="1"/>
  <c r="Z262" i="1"/>
  <c r="BN262" i="1"/>
  <c r="Z264" i="1"/>
  <c r="BN264" i="1"/>
  <c r="Z266" i="1"/>
  <c r="BN266" i="1"/>
  <c r="Y269" i="1"/>
  <c r="M689" i="1"/>
  <c r="Z277" i="1"/>
  <c r="BN277" i="1"/>
  <c r="Z279" i="1"/>
  <c r="BN279" i="1"/>
  <c r="Z281" i="1"/>
  <c r="BN281" i="1"/>
  <c r="Z283" i="1"/>
  <c r="BN283" i="1"/>
  <c r="Y286" i="1"/>
  <c r="Y291" i="1"/>
  <c r="P689" i="1"/>
  <c r="Z295" i="1"/>
  <c r="Z297" i="1" s="1"/>
  <c r="BN295" i="1"/>
  <c r="Y298" i="1"/>
  <c r="Q689" i="1"/>
  <c r="Z302" i="1"/>
  <c r="BN302" i="1"/>
  <c r="Z304" i="1"/>
  <c r="BN304" i="1"/>
  <c r="Z306" i="1"/>
  <c r="BN306" i="1"/>
  <c r="Y307" i="1"/>
  <c r="Z311" i="1"/>
  <c r="Z312" i="1" s="1"/>
  <c r="BN311" i="1"/>
  <c r="BP311" i="1"/>
  <c r="Y312" i="1"/>
  <c r="Z315" i="1"/>
  <c r="Z316" i="1" s="1"/>
  <c r="BN315" i="1"/>
  <c r="BP315" i="1"/>
  <c r="Z319" i="1"/>
  <c r="BN319" i="1"/>
  <c r="BP319" i="1"/>
  <c r="S689" i="1"/>
  <c r="Y327" i="1"/>
  <c r="Z334" i="1"/>
  <c r="Z335" i="1" s="1"/>
  <c r="BN334" i="1"/>
  <c r="Z339" i="1"/>
  <c r="Z341" i="1" s="1"/>
  <c r="BN339" i="1"/>
  <c r="BP339" i="1"/>
  <c r="Y342" i="1"/>
  <c r="Z345" i="1"/>
  <c r="Z346" i="1" s="1"/>
  <c r="BN345" i="1"/>
  <c r="Z349" i="1"/>
  <c r="Z350" i="1" s="1"/>
  <c r="BN349" i="1"/>
  <c r="BP349" i="1"/>
  <c r="Z354" i="1"/>
  <c r="Z355" i="1" s="1"/>
  <c r="BN354" i="1"/>
  <c r="BP354" i="1"/>
  <c r="Y355" i="1"/>
  <c r="Z359" i="1"/>
  <c r="BN359" i="1"/>
  <c r="BP359" i="1"/>
  <c r="Z361" i="1"/>
  <c r="BN361" i="1"/>
  <c r="Z363" i="1"/>
  <c r="BN363" i="1"/>
  <c r="Z365" i="1"/>
  <c r="BN365" i="1"/>
  <c r="Y368" i="1"/>
  <c r="Z371" i="1"/>
  <c r="BN371" i="1"/>
  <c r="Z373" i="1"/>
  <c r="BN373" i="1"/>
  <c r="Z377" i="1"/>
  <c r="BN377" i="1"/>
  <c r="BP377" i="1"/>
  <c r="Z379" i="1"/>
  <c r="BN379" i="1"/>
  <c r="Z381" i="1"/>
  <c r="BN381" i="1"/>
  <c r="Z387" i="1"/>
  <c r="Z390" i="1" s="1"/>
  <c r="BN387" i="1"/>
  <c r="Z393" i="1"/>
  <c r="Z397" i="1" s="1"/>
  <c r="BN393" i="1"/>
  <c r="BP393" i="1"/>
  <c r="Z394" i="1"/>
  <c r="BN394" i="1"/>
  <c r="Z396" i="1"/>
  <c r="BN396" i="1"/>
  <c r="Z400" i="1"/>
  <c r="Z403" i="1" s="1"/>
  <c r="BN400" i="1"/>
  <c r="BP400" i="1"/>
  <c r="BP401" i="1"/>
  <c r="BN401" i="1"/>
  <c r="Y403" i="1"/>
  <c r="Y414" i="1"/>
  <c r="BP412" i="1"/>
  <c r="BN412" i="1"/>
  <c r="Z412" i="1"/>
  <c r="Z414" i="1" s="1"/>
  <c r="W689" i="1"/>
  <c r="Y409" i="1"/>
  <c r="X689" i="1"/>
  <c r="Z420" i="1"/>
  <c r="BN420" i="1"/>
  <c r="Z422" i="1"/>
  <c r="BN422" i="1"/>
  <c r="Z424" i="1"/>
  <c r="BN424" i="1"/>
  <c r="Z426" i="1"/>
  <c r="BN426" i="1"/>
  <c r="Z428" i="1"/>
  <c r="BN428" i="1"/>
  <c r="Y429" i="1"/>
  <c r="Z432" i="1"/>
  <c r="Z434" i="1" s="1"/>
  <c r="BN432" i="1"/>
  <c r="BP432" i="1"/>
  <c r="Y435" i="1"/>
  <c r="Z437" i="1"/>
  <c r="BN437" i="1"/>
  <c r="BP437" i="1"/>
  <c r="Z438" i="1"/>
  <c r="BN438" i="1"/>
  <c r="Y439" i="1"/>
  <c r="Y689" i="1"/>
  <c r="Z448" i="1"/>
  <c r="BN448" i="1"/>
  <c r="Z450" i="1"/>
  <c r="BN450" i="1"/>
  <c r="Z452" i="1"/>
  <c r="BN452" i="1"/>
  <c r="Z454" i="1"/>
  <c r="BN454" i="1"/>
  <c r="Y455" i="1"/>
  <c r="Z458" i="1"/>
  <c r="Z460" i="1" s="1"/>
  <c r="BN458" i="1"/>
  <c r="BP458" i="1"/>
  <c r="Y461" i="1"/>
  <c r="Z463" i="1"/>
  <c r="BN463" i="1"/>
  <c r="BP463" i="1"/>
  <c r="Z464" i="1"/>
  <c r="BN464" i="1"/>
  <c r="Z466" i="1"/>
  <c r="BN466" i="1"/>
  <c r="Y469" i="1"/>
  <c r="Z471" i="1"/>
  <c r="Z472" i="1" s="1"/>
  <c r="BN471" i="1"/>
  <c r="BP471" i="1"/>
  <c r="Y472" i="1"/>
  <c r="Z477" i="1"/>
  <c r="Z478" i="1" s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Y430" i="1"/>
  <c r="Y456" i="1"/>
  <c r="Y478" i="1"/>
  <c r="BP477" i="1"/>
  <c r="Z689" i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40" i="1"/>
  <c r="Y545" i="1"/>
  <c r="Y549" i="1"/>
  <c r="Y569" i="1"/>
  <c r="Y575" i="1"/>
  <c r="Y592" i="1"/>
  <c r="Z595" i="1"/>
  <c r="BN595" i="1"/>
  <c r="Y598" i="1"/>
  <c r="Y603" i="1"/>
  <c r="Z607" i="1"/>
  <c r="Z608" i="1" s="1"/>
  <c r="BN607" i="1"/>
  <c r="BP607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AD689" i="1"/>
  <c r="AA689" i="1"/>
  <c r="Y516" i="1"/>
  <c r="Z521" i="1"/>
  <c r="BN521" i="1"/>
  <c r="Z536" i="1"/>
  <c r="BN536" i="1"/>
  <c r="Z537" i="1"/>
  <c r="BN537" i="1"/>
  <c r="Z538" i="1"/>
  <c r="BN538" i="1"/>
  <c r="Y539" i="1"/>
  <c r="Z543" i="1"/>
  <c r="Z544" i="1" s="1"/>
  <c r="BN543" i="1"/>
  <c r="BP543" i="1"/>
  <c r="Y544" i="1"/>
  <c r="Z547" i="1"/>
  <c r="Z548" i="1" s="1"/>
  <c r="BN547" i="1"/>
  <c r="BP547" i="1"/>
  <c r="Z553" i="1"/>
  <c r="BN553" i="1"/>
  <c r="BP553" i="1"/>
  <c r="Z555" i="1"/>
  <c r="BN555" i="1"/>
  <c r="Z557" i="1"/>
  <c r="BN557" i="1"/>
  <c r="Z559" i="1"/>
  <c r="BN559" i="1"/>
  <c r="Z561" i="1"/>
  <c r="BN561" i="1"/>
  <c r="Z562" i="1"/>
  <c r="BN562" i="1"/>
  <c r="Z564" i="1"/>
  <c r="BN564" i="1"/>
  <c r="Z565" i="1"/>
  <c r="BN565" i="1"/>
  <c r="Z566" i="1"/>
  <c r="BN566" i="1"/>
  <c r="Z567" i="1"/>
  <c r="BN567" i="1"/>
  <c r="Z571" i="1"/>
  <c r="Z574" i="1" s="1"/>
  <c r="BN571" i="1"/>
  <c r="BP571" i="1"/>
  <c r="Z572" i="1"/>
  <c r="BN572" i="1"/>
  <c r="Z573" i="1"/>
  <c r="BN573" i="1"/>
  <c r="Z578" i="1"/>
  <c r="BN578" i="1"/>
  <c r="Z579" i="1"/>
  <c r="BN579" i="1"/>
  <c r="Z583" i="1"/>
  <c r="BN583" i="1"/>
  <c r="Z584" i="1"/>
  <c r="BN584" i="1"/>
  <c r="Z586" i="1"/>
  <c r="BN586" i="1"/>
  <c r="Z587" i="1"/>
  <c r="BN587" i="1"/>
  <c r="Z589" i="1"/>
  <c r="BN589" i="1"/>
  <c r="Z590" i="1"/>
  <c r="BN590" i="1"/>
  <c r="Z594" i="1"/>
  <c r="BN594" i="1"/>
  <c r="BP594" i="1"/>
  <c r="Z596" i="1"/>
  <c r="BN596" i="1"/>
  <c r="Z600" i="1"/>
  <c r="Z602" i="1" s="1"/>
  <c r="BN600" i="1"/>
  <c r="BP600" i="1"/>
  <c r="Z601" i="1"/>
  <c r="BN601" i="1"/>
  <c r="AE689" i="1"/>
  <c r="Y608" i="1"/>
  <c r="BP628" i="1"/>
  <c r="BN628" i="1"/>
  <c r="Z628" i="1"/>
  <c r="BP630" i="1"/>
  <c r="BN630" i="1"/>
  <c r="Z630" i="1"/>
  <c r="Y632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Z641" i="1" l="1"/>
  <c r="Z500" i="1"/>
  <c r="Z455" i="1"/>
  <c r="Z429" i="1"/>
  <c r="Z285" i="1"/>
  <c r="Z268" i="1"/>
  <c r="Y681" i="1"/>
  <c r="Z33" i="1"/>
  <c r="Y683" i="1"/>
  <c r="Z591" i="1"/>
  <c r="Z539" i="1"/>
  <c r="Z374" i="1"/>
  <c r="Z321" i="1"/>
  <c r="Z307" i="1"/>
  <c r="Z220" i="1"/>
  <c r="Z204" i="1"/>
  <c r="Z176" i="1"/>
  <c r="Z157" i="1"/>
  <c r="Y680" i="1"/>
  <c r="Y682" i="1" s="1"/>
  <c r="Z659" i="1"/>
  <c r="Z624" i="1"/>
  <c r="Z523" i="1"/>
  <c r="Z468" i="1"/>
  <c r="Z439" i="1"/>
  <c r="Z383" i="1"/>
  <c r="Z367" i="1"/>
  <c r="Z255" i="1"/>
  <c r="Z234" i="1"/>
  <c r="Z198" i="1"/>
  <c r="Z140" i="1"/>
  <c r="Z115" i="1"/>
  <c r="Z106" i="1"/>
  <c r="Y679" i="1"/>
  <c r="Z99" i="1"/>
  <c r="Z652" i="1"/>
  <c r="Z597" i="1"/>
  <c r="Z568" i="1"/>
  <c r="Z665" i="1"/>
  <c r="Z631" i="1"/>
  <c r="X682" i="1"/>
  <c r="Z684" i="1" l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<sst xmlns="http://schemas.openxmlformats.org/spreadsheetml/2006/main" count="3187" uniqueCount="1100">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</sst>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62" sqref="AA6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45691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0.45833333333333331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250</v>
      </c>
      <c r="Y62" s="780">
        <f t="shared" si="11"/>
        <v>259.20000000000005</v>
      </c>
      <c r="Z62" s="36">
        <f>IFERROR(IF(Y62=0,"",ROUNDUP(Y62/H62,0)*0.01898),"")</f>
        <v>0.45552000000000004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260.0694444444444</v>
      </c>
      <c r="BN62" s="64">
        <f t="shared" si="13"/>
        <v>269.64000000000004</v>
      </c>
      <c r="BO62" s="64">
        <f t="shared" si="14"/>
        <v>0.36168981481481477</v>
      </c>
      <c r="BP62" s="64">
        <f t="shared" si="15"/>
        <v>0.37500000000000006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23.148148148148145</v>
      </c>
      <c r="Y68" s="781">
        <f>IFERROR(Y61/H61,"0")+IFERROR(Y62/H62,"0")+IFERROR(Y63/H63,"0")+IFERROR(Y64/H64,"0")+IFERROR(Y65/H65,"0")+IFERROR(Y66/H66,"0")+IFERROR(Y67/H67,"0")</f>
        <v>24.000000000000004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0.45552000000000004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250</v>
      </c>
      <c r="Y69" s="781">
        <f>IFERROR(SUM(Y61:Y67),"0")</f>
        <v>259.20000000000005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idden="1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hidden="1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idden="1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idden="1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hidden="1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398</v>
      </c>
      <c r="B238" s="54" t="s">
        <v>401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398</v>
      </c>
      <c r="B239" s="54" t="s">
        <v>403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72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447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200</v>
      </c>
      <c r="Y386" s="780">
        <f>IFERROR(IF(X386="",0,CEILING((X386/$H386),1)*$H386),"")</f>
        <v>201.60000000000002</v>
      </c>
      <c r="Z386" s="36">
        <f>IFERROR(IF(Y386=0,"",ROUNDUP(Y386/H386,0)*0.01898),"")</f>
        <v>0.45552000000000004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212.35714285714286</v>
      </c>
      <c r="BN386" s="64">
        <f>IFERROR(Y386*I386/H386,"0")</f>
        <v>214.05600000000001</v>
      </c>
      <c r="BO386" s="64">
        <f>IFERROR(1/J386*(X386/H386),"0")</f>
        <v>0.37202380952380953</v>
      </c>
      <c r="BP386" s="64">
        <f>IFERROR(1/J386*(Y386/H386),"0")</f>
        <v>0.375</v>
      </c>
    </row>
    <row r="387" spans="1:68" ht="37.5" hidden="1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23.80952380952381</v>
      </c>
      <c r="Y390" s="781">
        <f>IFERROR(Y386/H386,"0")+IFERROR(Y387/H387,"0")+IFERROR(Y388/H388,"0")+IFERROR(Y389/H389,"0")</f>
        <v>24</v>
      </c>
      <c r="Z390" s="781">
        <f>IFERROR(IF(Z386="",0,Z386),"0")+IFERROR(IF(Z387="",0,Z387),"0")+IFERROR(IF(Z388="",0,Z388),"0")+IFERROR(IF(Z389="",0,Z389),"0")</f>
        <v>0.45552000000000004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200</v>
      </c>
      <c r="Y391" s="781">
        <f>IFERROR(SUM(Y386:Y389),"0")</f>
        <v>201.60000000000002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2500</v>
      </c>
      <c r="Y420" s="780">
        <f t="shared" si="87"/>
        <v>2505</v>
      </c>
      <c r="Z420" s="36">
        <f>IFERROR(IF(Y420=0,"",ROUNDUP(Y420/H420,0)*0.02175),"")</f>
        <v>3.6322499999999995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2580</v>
      </c>
      <c r="BN420" s="64">
        <f t="shared" si="89"/>
        <v>2585.1600000000003</v>
      </c>
      <c r="BO420" s="64">
        <f t="shared" si="90"/>
        <v>3.4722222222222219</v>
      </c>
      <c r="BP420" s="64">
        <f t="shared" si="91"/>
        <v>3.4791666666666665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2000</v>
      </c>
      <c r="Y425" s="780">
        <f t="shared" si="87"/>
        <v>2010</v>
      </c>
      <c r="Z425" s="36">
        <f>IFERROR(IF(Y425=0,"",ROUNDUP(Y425/H425,0)*0.02175),"")</f>
        <v>2.9144999999999999</v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2064</v>
      </c>
      <c r="BN425" s="64">
        <f t="shared" si="89"/>
        <v>2074.3200000000002</v>
      </c>
      <c r="BO425" s="64">
        <f t="shared" si="90"/>
        <v>2.7777777777777777</v>
      </c>
      <c r="BP425" s="64">
        <f t="shared" si="91"/>
        <v>2.7916666666666665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300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301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6.5467499999999994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4500</v>
      </c>
      <c r="Y430" s="781">
        <f>IFERROR(SUM(Y419:Y428),"0")</f>
        <v>4515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3000</v>
      </c>
      <c r="Y432" s="780">
        <f>IFERROR(IF(X432="",0,CEILING((X432/$H432),1)*$H432),"")</f>
        <v>3000</v>
      </c>
      <c r="Z432" s="36">
        <f>IFERROR(IF(Y432=0,"",ROUNDUP(Y432/H432,0)*0.02175),"")</f>
        <v>4.3499999999999996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3096</v>
      </c>
      <c r="BN432" s="64">
        <f>IFERROR(Y432*I432/H432,"0")</f>
        <v>3096</v>
      </c>
      <c r="BO432" s="64">
        <f>IFERROR(1/J432*(X432/H432),"0")</f>
        <v>4.1666666666666661</v>
      </c>
      <c r="BP432" s="64">
        <f>IFERROR(1/J432*(Y432/H432),"0")</f>
        <v>4.1666666666666661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200</v>
      </c>
      <c r="Y434" s="781">
        <f>IFERROR(Y432/H432,"0")+IFERROR(Y433/H433,"0")</f>
        <v>200</v>
      </c>
      <c r="Z434" s="781">
        <f>IFERROR(IF(Z432="",0,Z432),"0")+IFERROR(IF(Z433="",0,Z433),"0")</f>
        <v>4.3499999999999996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3000</v>
      </c>
      <c r="Y435" s="781">
        <f>IFERROR(SUM(Y432:Y433),"0")</f>
        <v>3000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100</v>
      </c>
      <c r="Y442" s="780">
        <f>IFERROR(IF(X442="",0,CEILING((X442/$H442),1)*$H442),"")</f>
        <v>108</v>
      </c>
      <c r="Z442" s="36">
        <f>IFERROR(IF(Y442=0,"",ROUNDUP(Y442/H442,0)*0.01898),"")</f>
        <v>0.22776000000000002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105.76666666666667</v>
      </c>
      <c r="BN442" s="64">
        <f>IFERROR(Y442*I442/H442,"0")</f>
        <v>114.22799999999999</v>
      </c>
      <c r="BO442" s="64">
        <f>IFERROR(1/J442*(X442/H442),"0")</f>
        <v>0.1736111111111111</v>
      </c>
      <c r="BP442" s="64">
        <f>IFERROR(1/J442*(Y442/H442),"0")</f>
        <v>0.1875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11.111111111111111</v>
      </c>
      <c r="Y443" s="781">
        <f>IFERROR(Y442/H442,"0")</f>
        <v>12</v>
      </c>
      <c r="Z443" s="781">
        <f>IFERROR(IF(Z442="",0,Z442),"0")</f>
        <v>0.22776000000000002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100</v>
      </c>
      <c r="Y444" s="781">
        <f>IFERROR(SUM(Y442:Y442),"0")</f>
        <v>108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699</v>
      </c>
      <c r="B447" s="54" t="s">
        <v>700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699</v>
      </c>
      <c r="B448" s="54" t="s">
        <v>702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704</v>
      </c>
      <c r="B449" s="54" t="s">
        <v>705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704</v>
      </c>
      <c r="B450" s="54" t="s">
        <v>706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150</v>
      </c>
      <c r="Y458" s="780">
        <f>IFERROR(IF(X458="",0,CEILING((X458/$H458),1)*$H458),"")</f>
        <v>153.29999999999998</v>
      </c>
      <c r="Z458" s="36">
        <f>IFERROR(IF(Y458=0,"",ROUNDUP(Y458/H458,0)*0.00902),"")</f>
        <v>0.31569999999999998</v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159.24657534246575</v>
      </c>
      <c r="BN458" s="64">
        <f>IFERROR(Y458*I458/H458,"0")</f>
        <v>162.75</v>
      </c>
      <c r="BO458" s="64">
        <f>IFERROR(1/J458*(X458/H458),"0")</f>
        <v>0.25944375259443753</v>
      </c>
      <c r="BP458" s="64">
        <f>IFERROR(1/J458*(Y458/H458),"0")</f>
        <v>0.26515151515151514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34.246575342465754</v>
      </c>
      <c r="Y460" s="781">
        <f>IFERROR(Y458/H458,"0")+IFERROR(Y459/H459,"0")</f>
        <v>35</v>
      </c>
      <c r="Z460" s="781">
        <f>IFERROR(IF(Z458="",0,Z458),"0")+IFERROR(IF(Z459="",0,Z459),"0")</f>
        <v>0.31569999999999998</v>
      </c>
      <c r="AA460" s="782"/>
      <c r="AB460" s="782"/>
      <c r="AC460" s="782"/>
    </row>
    <row r="461" spans="1:68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150</v>
      </c>
      <c r="Y461" s="781">
        <f>IFERROR(SUM(Y458:Y459),"0")</f>
        <v>153.29999999999998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500</v>
      </c>
      <c r="Y556" s="780">
        <f t="shared" si="103"/>
        <v>501.6</v>
      </c>
      <c r="Z556" s="36">
        <f t="shared" si="104"/>
        <v>1.1362000000000001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534.09090909090912</v>
      </c>
      <c r="BN556" s="64">
        <f t="shared" si="106"/>
        <v>535.79999999999995</v>
      </c>
      <c r="BO556" s="64">
        <f t="shared" si="107"/>
        <v>0.91054778554778548</v>
      </c>
      <c r="BP556" s="64">
        <f t="shared" si="108"/>
        <v>0.91346153846153855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94.696969696969688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95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1.1362000000000001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500</v>
      </c>
      <c r="Y569" s="781">
        <f>IFERROR(SUM(Y553:Y567),"0")</f>
        <v>501.6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500</v>
      </c>
      <c r="Y571" s="780">
        <f>IFERROR(IF(X571="",0,CEILING((X571/$H571),1)*$H571),"")</f>
        <v>501.6</v>
      </c>
      <c r="Z571" s="36">
        <f>IFERROR(IF(Y571=0,"",ROUNDUP(Y571/H571,0)*0.01196),"")</f>
        <v>1.1362000000000001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534.09090909090912</v>
      </c>
      <c r="BN571" s="64">
        <f>IFERROR(Y571*I571/H571,"0")</f>
        <v>535.79999999999995</v>
      </c>
      <c r="BO571" s="64">
        <f>IFERROR(1/J571*(X571/H571),"0")</f>
        <v>0.91054778554778548</v>
      </c>
      <c r="BP571" s="64">
        <f>IFERROR(1/J571*(Y571/H571),"0")</f>
        <v>0.91346153846153855</v>
      </c>
    </row>
    <row r="572" spans="1:68" ht="16.5" hidden="1" customHeight="1" x14ac:dyDescent="0.25">
      <c r="A572" s="54" t="s">
        <v>888</v>
      </c>
      <c r="B572" s="54" t="s">
        <v>891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77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94.696969696969688</v>
      </c>
      <c r="Y574" s="781">
        <f>IFERROR(Y571/H571,"0")+IFERROR(Y572/H572,"0")+IFERROR(Y573/H573,"0")</f>
        <v>95</v>
      </c>
      <c r="Z574" s="781">
        <f>IFERROR(IF(Z571="",0,Z571),"0")+IFERROR(IF(Z572="",0,Z572),"0")+IFERROR(IF(Z573="",0,Z573),"0")</f>
        <v>1.1362000000000001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500</v>
      </c>
      <c r="Y575" s="781">
        <f>IFERROR(SUM(Y571:Y573),"0")</f>
        <v>501.6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100</v>
      </c>
      <c r="Y577" s="780">
        <f t="shared" ref="Y577:Y590" si="109">IFERROR(IF(X577="",0,CEILING((X577/$H577),1)*$H577),"")</f>
        <v>100.32000000000001</v>
      </c>
      <c r="Z577" s="36">
        <f>IFERROR(IF(Y577=0,"",ROUNDUP(Y577/H577,0)*0.01196),"")</f>
        <v>0.22724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106.81818181818181</v>
      </c>
      <c r="BN577" s="64">
        <f t="shared" ref="BN577:BN590" si="111">IFERROR(Y577*I577/H577,"0")</f>
        <v>107.16</v>
      </c>
      <c r="BO577" s="64">
        <f t="shared" ref="BO577:BO590" si="112">IFERROR(1/J577*(X577/H577),"0")</f>
        <v>0.18210955710955709</v>
      </c>
      <c r="BP577" s="64">
        <f t="shared" ref="BP577:BP590" si="113">IFERROR(1/J577*(Y577/H577),"0")</f>
        <v>0.18269230769230771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100</v>
      </c>
      <c r="Y578" s="780">
        <f t="shared" si="109"/>
        <v>100.32000000000001</v>
      </c>
      <c r="Z578" s="36">
        <f>IFERROR(IF(Y578=0,"",ROUNDUP(Y578/H578,0)*0.01196),"")</f>
        <v>0.22724</v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106.81818181818181</v>
      </c>
      <c r="BN578" s="64">
        <f t="shared" si="111"/>
        <v>107.16</v>
      </c>
      <c r="BO578" s="64">
        <f t="shared" si="112"/>
        <v>0.18210955710955709</v>
      </c>
      <c r="BP578" s="64">
        <f t="shared" si="113"/>
        <v>0.18269230769230771</v>
      </c>
    </row>
    <row r="579" spans="1:68" ht="27" hidden="1" customHeight="1" x14ac:dyDescent="0.25">
      <c r="A579" s="54" t="s">
        <v>901</v>
      </c>
      <c r="B579" s="54" t="s">
        <v>904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209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150</v>
      </c>
      <c r="Y580" s="780">
        <f t="shared" si="109"/>
        <v>153.12</v>
      </c>
      <c r="Z580" s="36">
        <f>IFERROR(IF(Y580=0,"",ROUNDUP(Y580/H580,0)*0.01196),"")</f>
        <v>0.34683999999999998</v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160.22727272727272</v>
      </c>
      <c r="BN580" s="64">
        <f t="shared" si="111"/>
        <v>163.56</v>
      </c>
      <c r="BO580" s="64">
        <f t="shared" si="112"/>
        <v>0.27316433566433568</v>
      </c>
      <c r="BP580" s="64">
        <f t="shared" si="113"/>
        <v>0.27884615384615385</v>
      </c>
    </row>
    <row r="581" spans="1:68" ht="27" hidden="1" customHeight="1" x14ac:dyDescent="0.25">
      <c r="A581" s="54" t="s">
        <v>907</v>
      </c>
      <c r="B581" s="54" t="s">
        <v>910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9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66.287878787878782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67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0.80132000000000003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350</v>
      </c>
      <c r="Y592" s="781">
        <f>IFERROR(SUM(Y577:Y590),"0")</f>
        <v>353.76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9550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9594.0600000000013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9919.4852838561746</v>
      </c>
      <c r="Y680" s="781">
        <f>IFERROR(SUM(BN22:BN676),"0")</f>
        <v>9965.6339999999964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15</v>
      </c>
      <c r="Y681" s="38">
        <f>ROUNDUP(SUM(BP22:BP676),0)</f>
        <v>15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10294.485283856175</v>
      </c>
      <c r="Y682" s="781">
        <f>GrossWeightTotalR+PalletQtyTotalR*25</f>
        <v>10340.633999999996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847.99717659306702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853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15.42497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259.20000000000005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201.60000000000002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7623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153.29999999999998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1356.96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294,49"/>
        <filter val="100,00"/>
        <filter val="11,11"/>
        <filter val="15"/>
        <filter val="150,00"/>
        <filter val="2 000,00"/>
        <filter val="2 500,00"/>
        <filter val="200,00"/>
        <filter val="23,15"/>
        <filter val="23,81"/>
        <filter val="250,00"/>
        <filter val="3 000,00"/>
        <filter val="300,00"/>
        <filter val="34,25"/>
        <filter val="350,00"/>
        <filter val="4 500,00"/>
        <filter val="500,00"/>
        <filter val="66,29"/>
        <filter val="848,00"/>
        <filter val="9 550,00"/>
        <filter val="9 919,49"/>
        <filter val="94,7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2025-01-31T10:53:23Z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