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E0041B7-E3C7-4462-A8E9-D072710AE3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7" i="1" l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Y597" i="1"/>
  <c r="X597" i="1"/>
  <c r="X596" i="1"/>
  <c r="BP595" i="1"/>
  <c r="BO595" i="1"/>
  <c r="BN595" i="1"/>
  <c r="BM595" i="1"/>
  <c r="Z595" i="1"/>
  <c r="Z596" i="1" s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Y579" i="1" s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Z465" i="1"/>
  <c r="Y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Y441" i="1"/>
  <c r="X441" i="1"/>
  <c r="BP440" i="1"/>
  <c r="BO440" i="1"/>
  <c r="BN440" i="1"/>
  <c r="BM440" i="1"/>
  <c r="Z440" i="1"/>
  <c r="Y440" i="1"/>
  <c r="BP439" i="1"/>
  <c r="BO439" i="1"/>
  <c r="BN439" i="1"/>
  <c r="BM439" i="1"/>
  <c r="Z439" i="1"/>
  <c r="Z441" i="1" s="1"/>
  <c r="Y439" i="1"/>
  <c r="Y442" i="1" s="1"/>
  <c r="X437" i="1"/>
  <c r="X436" i="1"/>
  <c r="BO435" i="1"/>
  <c r="BM435" i="1"/>
  <c r="Y435" i="1"/>
  <c r="P435" i="1"/>
  <c r="BP434" i="1"/>
  <c r="BO434" i="1"/>
  <c r="BN434" i="1"/>
  <c r="BM434" i="1"/>
  <c r="Z434" i="1"/>
  <c r="Y434" i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Y393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7" i="1" s="1"/>
  <c r="Y23" i="1"/>
  <c r="X23" i="1"/>
  <c r="BP22" i="1"/>
  <c r="BO22" i="1"/>
  <c r="BN22" i="1"/>
  <c r="BM22" i="1"/>
  <c r="X668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671" i="1" s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77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6" i="1" s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Y310" i="1"/>
  <c r="BP336" i="1"/>
  <c r="BN336" i="1"/>
  <c r="Z336" i="1"/>
  <c r="Z337" i="1" s="1"/>
  <c r="Y338" i="1"/>
  <c r="T677" i="1"/>
  <c r="Y344" i="1"/>
  <c r="BP341" i="1"/>
  <c r="BN341" i="1"/>
  <c r="Z341" i="1"/>
  <c r="Z343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BP390" i="1"/>
  <c r="BN390" i="1"/>
  <c r="Z390" i="1"/>
  <c r="BP396" i="1"/>
  <c r="BN396" i="1"/>
  <c r="Z396" i="1"/>
  <c r="BP404" i="1"/>
  <c r="BN404" i="1"/>
  <c r="Z404" i="1"/>
  <c r="Y406" i="1"/>
  <c r="W677" i="1"/>
  <c r="Y410" i="1"/>
  <c r="BP409" i="1"/>
  <c r="BN409" i="1"/>
  <c r="Z409" i="1"/>
  <c r="Z410" i="1" s="1"/>
  <c r="Y411" i="1"/>
  <c r="Y416" i="1"/>
  <c r="BP413" i="1"/>
  <c r="BN413" i="1"/>
  <c r="Z413" i="1"/>
  <c r="BP423" i="1"/>
  <c r="BN423" i="1"/>
  <c r="Z423" i="1"/>
  <c r="BP427" i="1"/>
  <c r="BN427" i="1"/>
  <c r="Z427" i="1"/>
  <c r="Y431" i="1"/>
  <c r="BP435" i="1"/>
  <c r="BN435" i="1"/>
  <c r="Z435" i="1"/>
  <c r="Z436" i="1" s="1"/>
  <c r="Y437" i="1"/>
  <c r="Y445" i="1"/>
  <c r="BP444" i="1"/>
  <c r="BN444" i="1"/>
  <c r="Z444" i="1"/>
  <c r="Z445" i="1" s="1"/>
  <c r="Y446" i="1"/>
  <c r="Y677" i="1"/>
  <c r="Y458" i="1"/>
  <c r="BP449" i="1"/>
  <c r="BN449" i="1"/>
  <c r="Z449" i="1"/>
  <c r="BP453" i="1"/>
  <c r="BN453" i="1"/>
  <c r="Z453" i="1"/>
  <c r="Y457" i="1"/>
  <c r="BP461" i="1"/>
  <c r="BN461" i="1"/>
  <c r="Z461" i="1"/>
  <c r="Z462" i="1" s="1"/>
  <c r="Y463" i="1"/>
  <c r="BP468" i="1"/>
  <c r="BN468" i="1"/>
  <c r="Z468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Y557" i="1"/>
  <c r="BP560" i="1"/>
  <c r="BN560" i="1"/>
  <c r="Z560" i="1"/>
  <c r="Y563" i="1"/>
  <c r="BP568" i="1"/>
  <c r="BN568" i="1"/>
  <c r="Z568" i="1"/>
  <c r="BP575" i="1"/>
  <c r="BN575" i="1"/>
  <c r="Z575" i="1"/>
  <c r="BP584" i="1"/>
  <c r="BN584" i="1"/>
  <c r="Z584" i="1"/>
  <c r="Y586" i="1"/>
  <c r="Y590" i="1"/>
  <c r="BP588" i="1"/>
  <c r="BN588" i="1"/>
  <c r="Z588" i="1"/>
  <c r="Y591" i="1"/>
  <c r="H9" i="1"/>
  <c r="B677" i="1"/>
  <c r="X669" i="1"/>
  <c r="X670" i="1" s="1"/>
  <c r="X671" i="1"/>
  <c r="Y24" i="1"/>
  <c r="Z27" i="1"/>
  <c r="Z34" i="1" s="1"/>
  <c r="BN27" i="1"/>
  <c r="Y668" i="1" s="1"/>
  <c r="Y670" i="1" s="1"/>
  <c r="Z32" i="1"/>
  <c r="BN32" i="1"/>
  <c r="C677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69" i="1" s="1"/>
  <c r="D677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Z81" i="1"/>
  <c r="Z86" i="1" s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77" i="1"/>
  <c r="Z106" i="1"/>
  <c r="Z108" i="1" s="1"/>
  <c r="BN106" i="1"/>
  <c r="Y109" i="1"/>
  <c r="Z112" i="1"/>
  <c r="Z117" i="1" s="1"/>
  <c r="BN112" i="1"/>
  <c r="Z114" i="1"/>
  <c r="BN114" i="1"/>
  <c r="F677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Z160" i="1" s="1"/>
  <c r="BN159" i="1"/>
  <c r="Z164" i="1"/>
  <c r="Z166" i="1" s="1"/>
  <c r="BN164" i="1"/>
  <c r="H677" i="1"/>
  <c r="Y172" i="1"/>
  <c r="Y179" i="1"/>
  <c r="Z175" i="1"/>
  <c r="Z179" i="1" s="1"/>
  <c r="BN175" i="1"/>
  <c r="BP176" i="1"/>
  <c r="BN176" i="1"/>
  <c r="Z176" i="1"/>
  <c r="Y184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Z237" i="1" s="1"/>
  <c r="BP235" i="1"/>
  <c r="BN235" i="1"/>
  <c r="Z235" i="1"/>
  <c r="Y247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BP308" i="1"/>
  <c r="BN308" i="1"/>
  <c r="Z308" i="1"/>
  <c r="Y337" i="1"/>
  <c r="Y343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Z369" i="1" s="1"/>
  <c r="BP365" i="1"/>
  <c r="BN365" i="1"/>
  <c r="Z365" i="1"/>
  <c r="Y369" i="1"/>
  <c r="BP373" i="1"/>
  <c r="BN373" i="1"/>
  <c r="Z373" i="1"/>
  <c r="Z376" i="1" s="1"/>
  <c r="BP381" i="1"/>
  <c r="BN381" i="1"/>
  <c r="Z381" i="1"/>
  <c r="Y385" i="1"/>
  <c r="Z392" i="1"/>
  <c r="BP389" i="1"/>
  <c r="BN389" i="1"/>
  <c r="Z389" i="1"/>
  <c r="Y392" i="1"/>
  <c r="Y399" i="1"/>
  <c r="BP395" i="1"/>
  <c r="BN395" i="1"/>
  <c r="Z395" i="1"/>
  <c r="Z399" i="1" s="1"/>
  <c r="BP398" i="1"/>
  <c r="BN398" i="1"/>
  <c r="Z398" i="1"/>
  <c r="Y400" i="1"/>
  <c r="Y405" i="1"/>
  <c r="BP402" i="1"/>
  <c r="BN402" i="1"/>
  <c r="Z402" i="1"/>
  <c r="Z405" i="1" s="1"/>
  <c r="BP415" i="1"/>
  <c r="BN415" i="1"/>
  <c r="Z415" i="1"/>
  <c r="Y417" i="1"/>
  <c r="X677" i="1"/>
  <c r="Y432" i="1"/>
  <c r="BP421" i="1"/>
  <c r="BN421" i="1"/>
  <c r="Z421" i="1"/>
  <c r="BP425" i="1"/>
  <c r="BN425" i="1"/>
  <c r="Z425" i="1"/>
  <c r="BP429" i="1"/>
  <c r="BN429" i="1"/>
  <c r="Z429" i="1"/>
  <c r="Y436" i="1"/>
  <c r="BP451" i="1"/>
  <c r="BN451" i="1"/>
  <c r="Z451" i="1"/>
  <c r="BP455" i="1"/>
  <c r="BN455" i="1"/>
  <c r="Z455" i="1"/>
  <c r="Y462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I677" i="1"/>
  <c r="Z677" i="1"/>
  <c r="K677" i="1"/>
  <c r="Y258" i="1"/>
  <c r="S677" i="1"/>
  <c r="Y329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Y562" i="1"/>
  <c r="BP561" i="1"/>
  <c r="BN561" i="1"/>
  <c r="Z561" i="1"/>
  <c r="Z562" i="1" s="1"/>
  <c r="BP567" i="1"/>
  <c r="BN567" i="1"/>
  <c r="Z567" i="1"/>
  <c r="Z579" i="1" s="1"/>
  <c r="BP572" i="1"/>
  <c r="BN572" i="1"/>
  <c r="Z572" i="1"/>
  <c r="BP578" i="1"/>
  <c r="BN578" i="1"/>
  <c r="Z578" i="1"/>
  <c r="Y580" i="1"/>
  <c r="Y585" i="1"/>
  <c r="BP582" i="1"/>
  <c r="BN582" i="1"/>
  <c r="Z582" i="1"/>
  <c r="Z585" i="1" s="1"/>
  <c r="BP589" i="1"/>
  <c r="BN589" i="1"/>
  <c r="Z589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AD677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640" i="1" l="1"/>
  <c r="Z653" i="1"/>
  <c r="Z619" i="1"/>
  <c r="Z556" i="1"/>
  <c r="Z531" i="1"/>
  <c r="Z431" i="1"/>
  <c r="Z310" i="1"/>
  <c r="Z258" i="1"/>
  <c r="Z223" i="1"/>
  <c r="Z201" i="1"/>
  <c r="Z95" i="1"/>
  <c r="Z672" i="1" s="1"/>
  <c r="Z457" i="1"/>
  <c r="Z385" i="1"/>
  <c r="Z271" i="1"/>
  <c r="Y667" i="1"/>
  <c r="Z590" i="1"/>
  <c r="Z416" i="1"/>
  <c r="Z300" i="1"/>
  <c r="Z288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<sst xmlns="http://schemas.openxmlformats.org/spreadsheetml/2006/main" count="3166" uniqueCount="1090">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</sst>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0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900</v>
      </c>
      <c r="Y422" s="780">
        <f t="shared" si="87"/>
        <v>900</v>
      </c>
      <c r="Z422" s="36">
        <f>IFERROR(IF(Y422=0,"",ROUNDUP(Y422/H422,0)*0.02175),"")</f>
        <v>1.3049999999999999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928.8</v>
      </c>
      <c r="BN422" s="64">
        <f t="shared" si="89"/>
        <v>928.8</v>
      </c>
      <c r="BO422" s="64">
        <f t="shared" si="90"/>
        <v>1.25</v>
      </c>
      <c r="BP422" s="64">
        <f t="shared" si="91"/>
        <v>1.25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500</v>
      </c>
      <c r="Y424" s="780">
        <f t="shared" si="87"/>
        <v>510</v>
      </c>
      <c r="Z424" s="36">
        <f>IFERROR(IF(Y424=0,"",ROUNDUP(Y424/H424,0)*0.02175),"")</f>
        <v>0.73949999999999994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516</v>
      </c>
      <c r="BN424" s="64">
        <f t="shared" si="89"/>
        <v>526.32000000000005</v>
      </c>
      <c r="BO424" s="64">
        <f t="shared" si="90"/>
        <v>0.69444444444444442</v>
      </c>
      <c r="BP424" s="64">
        <f t="shared" si="91"/>
        <v>0.70833333333333326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600</v>
      </c>
      <c r="Y426" s="780">
        <f t="shared" si="87"/>
        <v>600</v>
      </c>
      <c r="Z426" s="36">
        <f>IFERROR(IF(Y426=0,"",ROUNDUP(Y426/H426,0)*0.02175),"")</f>
        <v>0.86999999999999988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619.20000000000005</v>
      </c>
      <c r="BN426" s="64">
        <f t="shared" si="89"/>
        <v>619.20000000000005</v>
      </c>
      <c r="BO426" s="64">
        <f t="shared" si="90"/>
        <v>0.83333333333333326</v>
      </c>
      <c r="BP426" s="64">
        <f t="shared" si="91"/>
        <v>0.83333333333333326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500</v>
      </c>
      <c r="Y427" s="780">
        <f t="shared" si="87"/>
        <v>510</v>
      </c>
      <c r="Z427" s="36">
        <f>IFERROR(IF(Y427=0,"",ROUNDUP(Y427/H427,0)*0.02175),"")</f>
        <v>0.73949999999999994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516</v>
      </c>
      <c r="BN427" s="64">
        <f t="shared" si="89"/>
        <v>526.32000000000005</v>
      </c>
      <c r="BO427" s="64">
        <f t="shared" si="90"/>
        <v>0.69444444444444442</v>
      </c>
      <c r="BP427" s="64">
        <f t="shared" si="91"/>
        <v>0.70833333333333326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166.66666666666669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168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3.6539999999999995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2500</v>
      </c>
      <c r="Y432" s="781">
        <f>IFERROR(SUM(Y421:Y430),"0")</f>
        <v>2520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1000</v>
      </c>
      <c r="Y434" s="780">
        <f>IFERROR(IF(X434="",0,CEILING((X434/$H434),1)*$H434),"")</f>
        <v>1005</v>
      </c>
      <c r="Z434" s="36">
        <f>IFERROR(IF(Y434=0,"",ROUNDUP(Y434/H434,0)*0.02175),"")</f>
        <v>1.4572499999999999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1032</v>
      </c>
      <c r="BN434" s="64">
        <f>IFERROR(Y434*I434/H434,"0")</f>
        <v>1037.1600000000001</v>
      </c>
      <c r="BO434" s="64">
        <f>IFERROR(1/J434*(X434/H434),"0")</f>
        <v>1.3888888888888888</v>
      </c>
      <c r="BP434" s="64">
        <f>IFERROR(1/J434*(Y434/H434),"0")</f>
        <v>1.3958333333333333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66.666666666666671</v>
      </c>
      <c r="Y436" s="781">
        <f>IFERROR(Y434/H434,"0")+IFERROR(Y435/H435,"0")</f>
        <v>67</v>
      </c>
      <c r="Z436" s="781">
        <f>IFERROR(IF(Z434="",0,Z434),"0")+IFERROR(IF(Z435="",0,Z435),"0")</f>
        <v>1.4572499999999999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1000</v>
      </c>
      <c r="Y437" s="781">
        <f>IFERROR(SUM(Y434:Y435),"0")</f>
        <v>1005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600</v>
      </c>
      <c r="Y544" s="780">
        <f t="shared" si="103"/>
        <v>601.92000000000007</v>
      </c>
      <c r="Z544" s="36">
        <f t="shared" si="104"/>
        <v>1.36344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640.90909090909088</v>
      </c>
      <c r="BN544" s="64">
        <f t="shared" si="106"/>
        <v>642.96</v>
      </c>
      <c r="BO544" s="64">
        <f t="shared" si="107"/>
        <v>1.0926573426573427</v>
      </c>
      <c r="BP544" s="64">
        <f t="shared" si="108"/>
        <v>1.0961538461538463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400</v>
      </c>
      <c r="Y546" s="780">
        <f t="shared" si="103"/>
        <v>401.28000000000003</v>
      </c>
      <c r="Z546" s="36">
        <f t="shared" si="104"/>
        <v>0.90895999999999999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427.27272727272725</v>
      </c>
      <c r="BN546" s="64">
        <f t="shared" si="106"/>
        <v>428.64</v>
      </c>
      <c r="BO546" s="64">
        <f t="shared" si="107"/>
        <v>0.72843822843822836</v>
      </c>
      <c r="BP546" s="64">
        <f t="shared" si="108"/>
        <v>0.73076923076923084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189.39393939393938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190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2.2724000000000002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1000</v>
      </c>
      <c r="Y557" s="781">
        <f>IFERROR(SUM(Y541:Y555),"0")</f>
        <v>1003.2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4500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4528.2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4680.181818181818</v>
      </c>
      <c r="Y668" s="781">
        <f>IFERROR(SUM(BN22:BN664),"0")</f>
        <v>4709.4000000000005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7</v>
      </c>
      <c r="Y669" s="38">
        <f>ROUNDUP(SUM(BP22:BP664),0)</f>
        <v>7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4855.181818181818</v>
      </c>
      <c r="Y670" s="781">
        <f>GrossWeightTotalR+PalletQtyTotalR*25</f>
        <v>4884.4000000000005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422.72727272727275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425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7.3836499999999994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3525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1003.2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