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758A9033-15B8-4EF7-9409-AA692F591F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669" i="1" s="1"/>
  <c r="BM22" i="1"/>
  <c r="Y22" i="1"/>
  <c r="P22" i="1"/>
  <c r="H10" i="1"/>
  <c r="H9" i="1"/>
  <c r="A9" i="1"/>
  <c r="D7" i="1"/>
  <c r="Q6" i="1"/>
  <c r="P2" i="1"/>
  <c r="Z58" i="1" l="1"/>
  <c r="B677" i="1"/>
  <c r="Y23" i="1"/>
  <c r="BP22" i="1"/>
  <c r="BN22" i="1"/>
  <c r="Z22" i="1"/>
  <c r="Z23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Z77" i="1" s="1"/>
  <c r="BP82" i="1"/>
  <c r="BN82" i="1"/>
  <c r="Z82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Z509" i="1"/>
  <c r="F10" i="1"/>
  <c r="J9" i="1"/>
  <c r="F9" i="1"/>
  <c r="A10" i="1"/>
  <c r="X668" i="1"/>
  <c r="X670" i="1" s="1"/>
  <c r="X671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Z53" i="1" s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Y102" i="1"/>
  <c r="E677" i="1"/>
  <c r="Y108" i="1"/>
  <c r="BP105" i="1"/>
  <c r="BN105" i="1"/>
  <c r="Z105" i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Y127" i="1"/>
  <c r="BP125" i="1"/>
  <c r="BN125" i="1"/>
  <c r="Z125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Z385" i="1" s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Z399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Z441" i="1" s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Z431" i="1" s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Z504" i="1" s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Z556" i="1" s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40" i="1" l="1"/>
  <c r="Z470" i="1"/>
  <c r="Z579" i="1"/>
  <c r="Z166" i="1"/>
  <c r="Z133" i="1"/>
  <c r="Z126" i="1"/>
  <c r="Z108" i="1"/>
  <c r="Z86" i="1"/>
  <c r="Z117" i="1"/>
  <c r="Z101" i="1"/>
  <c r="Z70" i="1"/>
  <c r="Y669" i="1"/>
  <c r="Z376" i="1"/>
  <c r="Z258" i="1"/>
  <c r="Z246" i="1"/>
  <c r="Z34" i="1"/>
  <c r="Z672" i="1" s="1"/>
  <c r="Y667" i="1"/>
  <c r="Y668" i="1"/>
  <c r="Y670" i="1" s="1"/>
  <c r="Y671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<sst xmlns="http://schemas.openxmlformats.org/spreadsheetml/2006/main" count="3166" uniqueCount="1090">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</sst>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48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140</v>
      </c>
      <c r="Y422" s="780">
        <f t="shared" si="87"/>
        <v>150</v>
      </c>
      <c r="Z422" s="36">
        <f>IFERROR(IF(Y422=0,"",ROUNDUP(Y422/H422,0)*0.02175),"")</f>
        <v>0.21749999999999997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144.48000000000002</v>
      </c>
      <c r="BN422" s="64">
        <f t="shared" si="89"/>
        <v>154.80000000000001</v>
      </c>
      <c r="BO422" s="64">
        <f t="shared" si="90"/>
        <v>0.19444444444444445</v>
      </c>
      <c r="BP422" s="64">
        <f t="shared" si="91"/>
        <v>0.20833333333333331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515</v>
      </c>
      <c r="Y424" s="780">
        <f t="shared" si="87"/>
        <v>525</v>
      </c>
      <c r="Z424" s="36">
        <f>IFERROR(IF(Y424=0,"",ROUNDUP(Y424/H424,0)*0.02175),"")</f>
        <v>0.76124999999999998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531.48</v>
      </c>
      <c r="BN424" s="64">
        <f t="shared" si="89"/>
        <v>541.79999999999995</v>
      </c>
      <c r="BO424" s="64">
        <f t="shared" si="90"/>
        <v>0.71527777777777779</v>
      </c>
      <c r="BP424" s="64">
        <f t="shared" si="91"/>
        <v>0.72916666666666663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43.666666666666671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45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0.97875000000000001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655</v>
      </c>
      <c r="Y432" s="781">
        <f>IFERROR(SUM(Y421:Y430),"0")</f>
        <v>675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655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675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675.96</v>
      </c>
      <c r="Y668" s="781">
        <f>IFERROR(SUM(BN22:BN664),"0")</f>
        <v>696.59999999999991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1</v>
      </c>
      <c r="Y669" s="38">
        <f>ROUNDUP(SUM(BP22:BP664),0)</f>
        <v>1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700.96</v>
      </c>
      <c r="Y670" s="781">
        <f>GrossWeightTotalR+PalletQtyTotalR*25</f>
        <v>721.59999999999991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43.666666666666671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45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0.97875000000000001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675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2025-01-27T10:19:47Z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