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77BF6970-04F5-42CF-A837-35DB40F8DF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Z590" i="1" s="1"/>
  <c r="Y588" i="1"/>
  <c r="Y591" i="1" s="1"/>
  <c r="P588" i="1"/>
  <c r="X586" i="1"/>
  <c r="Y585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Y586" i="1" s="1"/>
  <c r="P582" i="1"/>
  <c r="X580" i="1"/>
  <c r="X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BO573" i="1"/>
  <c r="BM573" i="1"/>
  <c r="Y573" i="1"/>
  <c r="P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7" i="1"/>
  <c r="Y536" i="1"/>
  <c r="X536" i="1"/>
  <c r="BP535" i="1"/>
  <c r="BO535" i="1"/>
  <c r="BN535" i="1"/>
  <c r="BM535" i="1"/>
  <c r="Z535" i="1"/>
  <c r="Z536" i="1" s="1"/>
  <c r="Y535" i="1"/>
  <c r="AC677" i="1" s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N528" i="1"/>
  <c r="BM528" i="1"/>
  <c r="Z528" i="1"/>
  <c r="Y528" i="1"/>
  <c r="BP528" i="1" s="1"/>
  <c r="BP527" i="1"/>
  <c r="BO527" i="1"/>
  <c r="BN527" i="1"/>
  <c r="BM527" i="1"/>
  <c r="Z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X677" i="1" s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77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O677" i="1" s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7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7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77" i="1" s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P32" i="1"/>
  <c r="BO32" i="1"/>
  <c r="BN32" i="1"/>
  <c r="BM32" i="1"/>
  <c r="Z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BO22" i="1"/>
  <c r="X669" i="1" s="1"/>
  <c r="BM22" i="1"/>
  <c r="Y22" i="1"/>
  <c r="P22" i="1"/>
  <c r="H10" i="1"/>
  <c r="H9" i="1"/>
  <c r="A9" i="1"/>
  <c r="D7" i="1"/>
  <c r="Q6" i="1"/>
  <c r="P2" i="1"/>
  <c r="Z58" i="1" l="1"/>
  <c r="B677" i="1"/>
  <c r="Y23" i="1"/>
  <c r="BP22" i="1"/>
  <c r="BN22" i="1"/>
  <c r="Z22" i="1"/>
  <c r="Z23" i="1" s="1"/>
  <c r="Y24" i="1"/>
  <c r="Y34" i="1"/>
  <c r="BP26" i="1"/>
  <c r="BN26" i="1"/>
  <c r="Z26" i="1"/>
  <c r="BP29" i="1"/>
  <c r="BN29" i="1"/>
  <c r="Z29" i="1"/>
  <c r="BP31" i="1"/>
  <c r="BN31" i="1"/>
  <c r="Z31" i="1"/>
  <c r="BP49" i="1"/>
  <c r="BN49" i="1"/>
  <c r="Z49" i="1"/>
  <c r="Y53" i="1"/>
  <c r="BP57" i="1"/>
  <c r="BN57" i="1"/>
  <c r="Z57" i="1"/>
  <c r="Y59" i="1"/>
  <c r="D677" i="1"/>
  <c r="Y71" i="1"/>
  <c r="BP62" i="1"/>
  <c r="BN62" i="1"/>
  <c r="Z62" i="1"/>
  <c r="BP66" i="1"/>
  <c r="BN66" i="1"/>
  <c r="Z66" i="1"/>
  <c r="Y70" i="1"/>
  <c r="BP74" i="1"/>
  <c r="BN74" i="1"/>
  <c r="Z74" i="1"/>
  <c r="Z77" i="1" s="1"/>
  <c r="BP82" i="1"/>
  <c r="BN82" i="1"/>
  <c r="Z82" i="1"/>
  <c r="Y86" i="1"/>
  <c r="BP90" i="1"/>
  <c r="BN90" i="1"/>
  <c r="Z90" i="1"/>
  <c r="Z95" i="1" s="1"/>
  <c r="BP94" i="1"/>
  <c r="BN94" i="1"/>
  <c r="Z94" i="1"/>
  <c r="Y96" i="1"/>
  <c r="Y101" i="1"/>
  <c r="BP98" i="1"/>
  <c r="BN98" i="1"/>
  <c r="Z98" i="1"/>
  <c r="BP107" i="1"/>
  <c r="BN107" i="1"/>
  <c r="Z107" i="1"/>
  <c r="Y109" i="1"/>
  <c r="Y117" i="1"/>
  <c r="BP111" i="1"/>
  <c r="BN111" i="1"/>
  <c r="Z111" i="1"/>
  <c r="BP115" i="1"/>
  <c r="BN115" i="1"/>
  <c r="Z115" i="1"/>
  <c r="BP123" i="1"/>
  <c r="BN123" i="1"/>
  <c r="Z123" i="1"/>
  <c r="Z509" i="1"/>
  <c r="F10" i="1"/>
  <c r="J9" i="1"/>
  <c r="F9" i="1"/>
  <c r="A10" i="1"/>
  <c r="X668" i="1"/>
  <c r="X670" i="1" s="1"/>
  <c r="X671" i="1"/>
  <c r="BP28" i="1"/>
  <c r="BN28" i="1"/>
  <c r="Z28" i="1"/>
  <c r="BP30" i="1"/>
  <c r="BN30" i="1"/>
  <c r="Z30" i="1"/>
  <c r="BP33" i="1"/>
  <c r="BN33" i="1"/>
  <c r="Z33" i="1"/>
  <c r="Y35" i="1"/>
  <c r="Y38" i="1"/>
  <c r="BP37" i="1"/>
  <c r="BN37" i="1"/>
  <c r="Z37" i="1"/>
  <c r="Z38" i="1" s="1"/>
  <c r="Y39" i="1"/>
  <c r="Y42" i="1"/>
  <c r="BP41" i="1"/>
  <c r="BN41" i="1"/>
  <c r="Z41" i="1"/>
  <c r="Z42" i="1" s="1"/>
  <c r="Y43" i="1"/>
  <c r="C677" i="1"/>
  <c r="Y54" i="1"/>
  <c r="BP47" i="1"/>
  <c r="BN47" i="1"/>
  <c r="Z47" i="1"/>
  <c r="Z53" i="1" s="1"/>
  <c r="BP51" i="1"/>
  <c r="BN51" i="1"/>
  <c r="Z51" i="1"/>
  <c r="Y58" i="1"/>
  <c r="BP64" i="1"/>
  <c r="BN64" i="1"/>
  <c r="Z64" i="1"/>
  <c r="BP68" i="1"/>
  <c r="BN68" i="1"/>
  <c r="Z68" i="1"/>
  <c r="Y77" i="1"/>
  <c r="BP76" i="1"/>
  <c r="BN76" i="1"/>
  <c r="Z76" i="1"/>
  <c r="Y78" i="1"/>
  <c r="Y87" i="1"/>
  <c r="BP80" i="1"/>
  <c r="BN80" i="1"/>
  <c r="Z80" i="1"/>
  <c r="BP84" i="1"/>
  <c r="BN84" i="1"/>
  <c r="Z84" i="1"/>
  <c r="Y95" i="1"/>
  <c r="BP92" i="1"/>
  <c r="BN92" i="1"/>
  <c r="Z92" i="1"/>
  <c r="BP100" i="1"/>
  <c r="BN100" i="1"/>
  <c r="Z100" i="1"/>
  <c r="Y102" i="1"/>
  <c r="E677" i="1"/>
  <c r="Y108" i="1"/>
  <c r="BP105" i="1"/>
  <c r="BN105" i="1"/>
  <c r="Z105" i="1"/>
  <c r="BP113" i="1"/>
  <c r="BN113" i="1"/>
  <c r="Z113" i="1"/>
  <c r="BP116" i="1"/>
  <c r="BN116" i="1"/>
  <c r="Z116" i="1"/>
  <c r="Y118" i="1"/>
  <c r="F677" i="1"/>
  <c r="Y126" i="1"/>
  <c r="BP121" i="1"/>
  <c r="BN121" i="1"/>
  <c r="Z121" i="1"/>
  <c r="Y127" i="1"/>
  <c r="BP125" i="1"/>
  <c r="BN125" i="1"/>
  <c r="Z125" i="1"/>
  <c r="Y133" i="1"/>
  <c r="Y143" i="1"/>
  <c r="Y149" i="1"/>
  <c r="Y156" i="1"/>
  <c r="Y160" i="1"/>
  <c r="Y167" i="1"/>
  <c r="Y172" i="1"/>
  <c r="Y180" i="1"/>
  <c r="Y184" i="1"/>
  <c r="Y202" i="1"/>
  <c r="Y207" i="1"/>
  <c r="Y213" i="1"/>
  <c r="Y223" i="1"/>
  <c r="Y238" i="1"/>
  <c r="Y246" i="1"/>
  <c r="BP240" i="1"/>
  <c r="BN240" i="1"/>
  <c r="Z240" i="1"/>
  <c r="BP245" i="1"/>
  <c r="BN245" i="1"/>
  <c r="Z245" i="1"/>
  <c r="Y247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8" i="1" s="1"/>
  <c r="BP284" i="1"/>
  <c r="BN284" i="1"/>
  <c r="Z284" i="1"/>
  <c r="Y288" i="1"/>
  <c r="BP298" i="1"/>
  <c r="BN298" i="1"/>
  <c r="Z298" i="1"/>
  <c r="Z300" i="1" s="1"/>
  <c r="BP307" i="1"/>
  <c r="BN307" i="1"/>
  <c r="Z307" i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Z385" i="1" s="1"/>
  <c r="BP414" i="1"/>
  <c r="BN414" i="1"/>
  <c r="Z414" i="1"/>
  <c r="Z416" i="1" s="1"/>
  <c r="Y416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Y532" i="1"/>
  <c r="BP526" i="1"/>
  <c r="BN526" i="1"/>
  <c r="Z526" i="1"/>
  <c r="Z531" i="1" s="1"/>
  <c r="Y531" i="1"/>
  <c r="K677" i="1"/>
  <c r="X667" i="1"/>
  <c r="Z129" i="1"/>
  <c r="BN129" i="1"/>
  <c r="BP129" i="1"/>
  <c r="Z131" i="1"/>
  <c r="BN131" i="1"/>
  <c r="Z137" i="1"/>
  <c r="Z143" i="1" s="1"/>
  <c r="BN137" i="1"/>
  <c r="Z139" i="1"/>
  <c r="BN139" i="1"/>
  <c r="Z141" i="1"/>
  <c r="BN141" i="1"/>
  <c r="Z147" i="1"/>
  <c r="Z148" i="1" s="1"/>
  <c r="BN147" i="1"/>
  <c r="Z152" i="1"/>
  <c r="Z155" i="1" s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Y237" i="1"/>
  <c r="Z227" i="1"/>
  <c r="Z237" i="1" s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Y300" i="1"/>
  <c r="BP305" i="1"/>
  <c r="BN305" i="1"/>
  <c r="Z305" i="1"/>
  <c r="Z310" i="1" s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T677" i="1"/>
  <c r="Y348" i="1"/>
  <c r="BP362" i="1"/>
  <c r="BN362" i="1"/>
  <c r="Z362" i="1"/>
  <c r="Z369" i="1" s="1"/>
  <c r="BP366" i="1"/>
  <c r="BN366" i="1"/>
  <c r="Z366" i="1"/>
  <c r="BP374" i="1"/>
  <c r="BN374" i="1"/>
  <c r="Z374" i="1"/>
  <c r="BP382" i="1"/>
  <c r="BN382" i="1"/>
  <c r="Z382" i="1"/>
  <c r="BP391" i="1"/>
  <c r="BN391" i="1"/>
  <c r="Z391" i="1"/>
  <c r="Y393" i="1"/>
  <c r="Z399" i="1"/>
  <c r="BP397" i="1"/>
  <c r="BN397" i="1"/>
  <c r="Z397" i="1"/>
  <c r="Y399" i="1"/>
  <c r="BP424" i="1"/>
  <c r="BN424" i="1"/>
  <c r="Z424" i="1"/>
  <c r="BP428" i="1"/>
  <c r="BN428" i="1"/>
  <c r="Z428" i="1"/>
  <c r="Y441" i="1"/>
  <c r="BP439" i="1"/>
  <c r="BN439" i="1"/>
  <c r="Z439" i="1"/>
  <c r="Z441" i="1" s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Y462" i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Z392" i="1" s="1"/>
  <c r="Y400" i="1"/>
  <c r="Z405" i="1"/>
  <c r="BP403" i="1"/>
  <c r="BN403" i="1"/>
  <c r="Z403" i="1"/>
  <c r="Y417" i="1"/>
  <c r="BP422" i="1"/>
  <c r="BN422" i="1"/>
  <c r="Z422" i="1"/>
  <c r="BP426" i="1"/>
  <c r="BN426" i="1"/>
  <c r="Z426" i="1"/>
  <c r="Z431" i="1" s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Z457" i="1" s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Z504" i="1" s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Z556" i="1" s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Z619" i="1" s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376" i="1" l="1"/>
  <c r="Z258" i="1"/>
  <c r="Z246" i="1"/>
  <c r="Z34" i="1"/>
  <c r="Y667" i="1"/>
  <c r="Y668" i="1"/>
  <c r="Y671" i="1"/>
  <c r="Z640" i="1"/>
  <c r="Z470" i="1"/>
  <c r="Z579" i="1"/>
  <c r="Z166" i="1"/>
  <c r="Z133" i="1"/>
  <c r="Z126" i="1"/>
  <c r="Z108" i="1"/>
  <c r="Z86" i="1"/>
  <c r="Z117" i="1"/>
  <c r="Z101" i="1"/>
  <c r="Z70" i="1"/>
  <c r="Z672" i="1"/>
  <c r="Y669" i="1"/>
  <c r="Y670" i="1" l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<sst xmlns="http://schemas.openxmlformats.org/spreadsheetml/2006/main" count="3166" uniqueCount="1090">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</sst>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60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45684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0.41666666666666669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783">
        <v>4680115880214</v>
      </c>
      <c r="E115" s="784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783">
        <v>4680115880214</v>
      </c>
      <c r="E116" s="784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">
        <v>236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0</v>
      </c>
      <c r="Y144" s="781">
        <f>IFERROR(SUM(Y136:Y142),"0")</f>
        <v>0</v>
      </c>
      <c r="Z144" s="37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6" t="s">
        <v>296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0</v>
      </c>
      <c r="Y238" s="781">
        <f>IFERROR(SUM(Y226:Y236),"0")</f>
        <v>0</v>
      </c>
      <c r="Z238" s="37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408</v>
      </c>
      <c r="B240" s="54" t="s">
        <v>409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68" t="s">
        <v>414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469</v>
      </c>
      <c r="B279" s="54" t="s">
        <v>470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4301011910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1">
        <v>4301011850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496</v>
      </c>
      <c r="B292" s="54" t="s">
        <v>497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499</v>
      </c>
      <c r="B297" s="54" t="s">
        <v>500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508</v>
      </c>
      <c r="B304" s="54" t="s">
        <v>509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520</v>
      </c>
      <c r="B309" s="54" t="s">
        <v>521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524</v>
      </c>
      <c r="B314" s="54" t="s">
        <v>525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527</v>
      </c>
      <c r="B318" s="54" t="s">
        <v>528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530</v>
      </c>
      <c r="B322" s="54" t="s">
        <v>531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534</v>
      </c>
      <c r="B327" s="54" t="s">
        <v>535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537</v>
      </c>
      <c r="B331" s="54" t="s">
        <v>538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540</v>
      </c>
      <c r="B335" s="54" t="s">
        <v>541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547</v>
      </c>
      <c r="B341" s="54" t="s">
        <v>548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564</v>
      </c>
      <c r="B361" s="54" t="s">
        <v>565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1">
        <v>4301011911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1">
        <v>4301012016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27" customHeight="1" x14ac:dyDescent="0.25">
      <c r="A421" s="54" t="s">
        <v>663</v>
      </c>
      <c r="B421" s="54" t="s">
        <v>664</v>
      </c>
      <c r="C421" s="31">
        <v>4301011946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720</v>
      </c>
      <c r="Y422" s="780">
        <f t="shared" si="87"/>
        <v>720</v>
      </c>
      <c r="Z422" s="36">
        <f>IFERROR(IF(Y422=0,"",ROUNDUP(Y422/H422,0)*0.02175),"")</f>
        <v>1.044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743.04000000000008</v>
      </c>
      <c r="BN422" s="64">
        <f t="shared" si="89"/>
        <v>743.04000000000008</v>
      </c>
      <c r="BO422" s="64">
        <f t="shared" si="90"/>
        <v>1</v>
      </c>
      <c r="BP422" s="64">
        <f t="shared" si="91"/>
        <v>1</v>
      </c>
    </row>
    <row r="423" spans="1:68" ht="27" customHeight="1" x14ac:dyDescent="0.25">
      <c r="A423" s="54" t="s">
        <v>668</v>
      </c>
      <c r="B423" s="54" t="s">
        <v>669</v>
      </c>
      <c r="C423" s="31">
        <v>4301011947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720</v>
      </c>
      <c r="Y424" s="780">
        <f t="shared" si="87"/>
        <v>720</v>
      </c>
      <c r="Z424" s="36">
        <f>IFERROR(IF(Y424=0,"",ROUNDUP(Y424/H424,0)*0.02175),"")</f>
        <v>1.044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743.04000000000008</v>
      </c>
      <c r="BN424" s="64">
        <f t="shared" si="89"/>
        <v>743.04000000000008</v>
      </c>
      <c r="BO424" s="64">
        <f t="shared" si="90"/>
        <v>1</v>
      </c>
      <c r="BP424" s="64">
        <f t="shared" si="91"/>
        <v>1</v>
      </c>
    </row>
    <row r="425" spans="1:68" ht="27" customHeight="1" x14ac:dyDescent="0.25">
      <c r="A425" s="54" t="s">
        <v>672</v>
      </c>
      <c r="B425" s="54" t="s">
        <v>673</v>
      </c>
      <c r="C425" s="31">
        <v>4301011943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96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96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2.0880000000000001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1440</v>
      </c>
      <c r="Y432" s="781">
        <f>IFERROR(SUM(Y421:Y430),"0")</f>
        <v>1440</v>
      </c>
      <c r="Z432" s="37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0</v>
      </c>
      <c r="Y434" s="780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0</v>
      </c>
      <c r="Y436" s="781">
        <f>IFERROR(Y434/H434,"0")+IFERROR(Y435/H435,"0")</f>
        <v>0</v>
      </c>
      <c r="Z436" s="781">
        <f>IFERROR(IF(Z434="",0,Z434),"0")+IFERROR(IF(Z435="",0,Z435),"0")</f>
        <v>0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0</v>
      </c>
      <c r="Y437" s="781">
        <f>IFERROR(SUM(Y434:Y435),"0")</f>
        <v>0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customHeight="1" x14ac:dyDescent="0.25">
      <c r="A449" s="54" t="s">
        <v>704</v>
      </c>
      <c r="B449" s="54" t="s">
        <v>705</v>
      </c>
      <c r="C449" s="31">
        <v>4301011483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1">
        <v>4301011873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4301031338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1">
        <v>4301031368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">
        <v>794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4301031255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4301031347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206" t="s">
        <v>829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1">
        <v>4301031291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0</v>
      </c>
      <c r="Y544" s="780">
        <f t="shared" si="103"/>
        <v>0</v>
      </c>
      <c r="Z544" s="36" t="str">
        <f t="shared" si="104"/>
        <v/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0</v>
      </c>
      <c r="Y557" s="781">
        <f>IFERROR(SUM(Y541:Y555),"0")</f>
        <v>0</v>
      </c>
      <c r="Z557" s="37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customHeight="1" x14ac:dyDescent="0.25">
      <c r="A566" s="54" t="s">
        <v>892</v>
      </c>
      <c r="B566" s="54" t="s">
        <v>893</v>
      </c>
      <c r="C566" s="31">
        <v>4301031350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1" t="s">
        <v>894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4301031353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1" t="s">
        <v>900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904</v>
      </c>
      <c r="B570" s="54" t="s">
        <v>905</v>
      </c>
      <c r="C570" s="31">
        <v>4301031351</v>
      </c>
      <c r="D570" s="783">
        <v>4680115882072</v>
      </c>
      <c r="E570" s="784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4301031419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77" t="s">
        <v>908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4301031383</v>
      </c>
      <c r="D572" s="783">
        <v>4680115882072</v>
      </c>
      <c r="E572" s="784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4301031251</v>
      </c>
      <c r="D573" s="783">
        <v>4680115882102</v>
      </c>
      <c r="E573" s="784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1">
        <v>4301031418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35" t="s">
        <v>914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4301031385</v>
      </c>
      <c r="D575" s="783">
        <v>4680115882102</v>
      </c>
      <c r="E575" s="784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4301031253</v>
      </c>
      <c r="D576" s="783">
        <v>4680115882096</v>
      </c>
      <c r="E576" s="784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1">
        <v>4301031417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43" t="s">
        <v>919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4301031384</v>
      </c>
      <c r="D578" s="783">
        <v>4680115882096</v>
      </c>
      <c r="E578" s="784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0</v>
      </c>
      <c r="Y580" s="781">
        <f>IFERROR(SUM(Y565:Y578),"0")</f>
        <v>0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4301051510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4301051933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4301060408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4301060354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4301060407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4301060355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1440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1440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1486.0800000000002</v>
      </c>
      <c r="Y668" s="781">
        <f>IFERROR(SUM(BN22:BN664),"0")</f>
        <v>1486.0800000000002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2</v>
      </c>
      <c r="Y669" s="38">
        <f>ROUNDUP(SUM(BP22:BP664),0)</f>
        <v>2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1536.0800000000002</v>
      </c>
      <c r="Y670" s="781">
        <f>GrossWeightTotalR+PalletQtyTotalR*25</f>
        <v>1536.0800000000002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96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96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2.0880000000000001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46">
        <f>IFERROR(Y105*1,"0")+IFERROR(Y106*1,"0")+IFERROR(Y107*1,"0")+IFERROR(Y111*1,"0")+IFERROR(Y112*1,"0")+IFERROR(Y113*1,"0")+IFERROR(Y114*1,"0")+IFERROR(Y115*1,"0")+IFERROR(Y116*1,"0")</f>
        <v>0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1440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2025-01-28T09:14:59Z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