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8,24 ПОКОМ КИ филиалы\"/>
    </mc:Choice>
  </mc:AlternateContent>
  <xr:revisionPtr revIDLastSave="0" documentId="13_ncr:1_{BB6DE8D0-56FD-4DDE-BA28-3100E89EE4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L7" i="1" l="1"/>
  <c r="L8" i="1"/>
  <c r="O8" i="1" s="1"/>
  <c r="P8" i="1" s="1"/>
  <c r="AB8" i="1" s="1"/>
  <c r="L9" i="1"/>
  <c r="O9" i="1" s="1"/>
  <c r="L10" i="1"/>
  <c r="O10" i="1" s="1"/>
  <c r="L11" i="1"/>
  <c r="O11" i="1" s="1"/>
  <c r="P11" i="1" s="1"/>
  <c r="L12" i="1"/>
  <c r="O12" i="1" s="1"/>
  <c r="P12" i="1" s="1"/>
  <c r="AB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P24" i="1" s="1"/>
  <c r="AB24" i="1" s="1"/>
  <c r="L25" i="1"/>
  <c r="O25" i="1" s="1"/>
  <c r="P25" i="1" s="1"/>
  <c r="L26" i="1"/>
  <c r="O26" i="1" s="1"/>
  <c r="L27" i="1"/>
  <c r="O27" i="1" s="1"/>
  <c r="P27" i="1" s="1"/>
  <c r="L28" i="1"/>
  <c r="O28" i="1" s="1"/>
  <c r="L29" i="1"/>
  <c r="O29" i="1" s="1"/>
  <c r="P29" i="1" s="1"/>
  <c r="L30" i="1"/>
  <c r="O30" i="1" s="1"/>
  <c r="P30" i="1" s="1"/>
  <c r="AB30" i="1" s="1"/>
  <c r="L31" i="1"/>
  <c r="O31" i="1" s="1"/>
  <c r="P31" i="1" s="1"/>
  <c r="AB31" i="1" s="1"/>
  <c r="L32" i="1"/>
  <c r="O32" i="1" s="1"/>
  <c r="P32" i="1" s="1"/>
  <c r="AB32" i="1" s="1"/>
  <c r="L33" i="1"/>
  <c r="O33" i="1" s="1"/>
  <c r="L34" i="1"/>
  <c r="O34" i="1" s="1"/>
  <c r="L35" i="1"/>
  <c r="O35" i="1" s="1"/>
  <c r="P35" i="1" s="1"/>
  <c r="L36" i="1"/>
  <c r="O36" i="1" s="1"/>
  <c r="L37" i="1"/>
  <c r="O37" i="1" s="1"/>
  <c r="L38" i="1"/>
  <c r="O38" i="1" s="1"/>
  <c r="P38" i="1" s="1"/>
  <c r="AB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P45" i="1" s="1"/>
  <c r="AB45" i="1" s="1"/>
  <c r="L46" i="1"/>
  <c r="O46" i="1" s="1"/>
  <c r="L47" i="1"/>
  <c r="O47" i="1" s="1"/>
  <c r="P47" i="1" s="1"/>
  <c r="AB47" i="1" s="1"/>
  <c r="L48" i="1"/>
  <c r="O48" i="1" s="1"/>
  <c r="L49" i="1"/>
  <c r="O49" i="1" s="1"/>
  <c r="P49" i="1" s="1"/>
  <c r="AB49" i="1" s="1"/>
  <c r="L50" i="1"/>
  <c r="O50" i="1" s="1"/>
  <c r="L51" i="1"/>
  <c r="O51" i="1" s="1"/>
  <c r="P51" i="1" s="1"/>
  <c r="AB51" i="1" s="1"/>
  <c r="L52" i="1"/>
  <c r="O52" i="1" s="1"/>
  <c r="L53" i="1"/>
  <c r="O53" i="1" s="1"/>
  <c r="P53" i="1" s="1"/>
  <c r="AB53" i="1" s="1"/>
  <c r="L54" i="1"/>
  <c r="O54" i="1" s="1"/>
  <c r="P54" i="1" s="1"/>
  <c r="AB54" i="1" s="1"/>
  <c r="L55" i="1"/>
  <c r="O55" i="1" s="1"/>
  <c r="L56" i="1"/>
  <c r="O56" i="1" s="1"/>
  <c r="P56" i="1" s="1"/>
  <c r="AB56" i="1" s="1"/>
  <c r="L57" i="1"/>
  <c r="O57" i="1" s="1"/>
  <c r="L58" i="1"/>
  <c r="O58" i="1" s="1"/>
  <c r="P58" i="1" s="1"/>
  <c r="AB58" i="1" s="1"/>
  <c r="L59" i="1"/>
  <c r="O59" i="1" s="1"/>
  <c r="L60" i="1"/>
  <c r="O60" i="1" s="1"/>
  <c r="P60" i="1" s="1"/>
  <c r="AB60" i="1" s="1"/>
  <c r="L61" i="1"/>
  <c r="O61" i="1" s="1"/>
  <c r="L62" i="1"/>
  <c r="O62" i="1" s="1"/>
  <c r="L63" i="1"/>
  <c r="O63" i="1" s="1"/>
  <c r="L64" i="1"/>
  <c r="O64" i="1" s="1"/>
  <c r="P64" i="1" s="1"/>
  <c r="AB64" i="1" s="1"/>
  <c r="L65" i="1"/>
  <c r="O65" i="1" s="1"/>
  <c r="L66" i="1"/>
  <c r="O66" i="1" s="1"/>
  <c r="L67" i="1"/>
  <c r="O67" i="1" s="1"/>
  <c r="P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L73" i="1"/>
  <c r="O73" i="1" s="1"/>
  <c r="P73" i="1" s="1"/>
  <c r="AB73" i="1" s="1"/>
  <c r="L74" i="1"/>
  <c r="O74" i="1" s="1"/>
  <c r="P74" i="1" s="1"/>
  <c r="AB74" i="1" s="1"/>
  <c r="L75" i="1"/>
  <c r="O75" i="1" s="1"/>
  <c r="L76" i="1"/>
  <c r="O76" i="1" s="1"/>
  <c r="P76" i="1" s="1"/>
  <c r="AB76" i="1" s="1"/>
  <c r="L77" i="1"/>
  <c r="O77" i="1" s="1"/>
  <c r="P77" i="1" s="1"/>
  <c r="AB77" i="1" s="1"/>
  <c r="L78" i="1"/>
  <c r="O78" i="1" s="1"/>
  <c r="L79" i="1"/>
  <c r="O79" i="1" s="1"/>
  <c r="L80" i="1"/>
  <c r="O80" i="1" s="1"/>
  <c r="L81" i="1"/>
  <c r="O81" i="1" s="1"/>
  <c r="L82" i="1"/>
  <c r="O82" i="1" s="1"/>
  <c r="P82" i="1" s="1"/>
  <c r="AB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AB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P105" i="1" s="1"/>
  <c r="AB105" i="1" s="1"/>
  <c r="L106" i="1"/>
  <c r="O106" i="1" s="1"/>
  <c r="AB106" i="1" s="1"/>
  <c r="L107" i="1"/>
  <c r="O107" i="1" s="1"/>
  <c r="L108" i="1"/>
  <c r="O108" i="1" s="1"/>
  <c r="P108" i="1" s="1"/>
  <c r="AB108" i="1" s="1"/>
  <c r="L109" i="1"/>
  <c r="O109" i="1" s="1"/>
  <c r="L110" i="1"/>
  <c r="O110" i="1" s="1"/>
  <c r="P110" i="1" s="1"/>
  <c r="AB110" i="1" s="1"/>
  <c r="L111" i="1"/>
  <c r="O111" i="1" s="1"/>
  <c r="L112" i="1"/>
  <c r="O112" i="1" s="1"/>
  <c r="AB112" i="1" s="1"/>
  <c r="L113" i="1"/>
  <c r="O113" i="1" s="1"/>
  <c r="L114" i="1"/>
  <c r="O114" i="1" s="1"/>
  <c r="L115" i="1"/>
  <c r="O115" i="1" s="1"/>
  <c r="L6" i="1"/>
  <c r="O6" i="1" s="1"/>
  <c r="P6" i="1" s="1"/>
  <c r="AB6" i="1" s="1"/>
  <c r="AB115" i="1"/>
  <c r="AB114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3" i="1"/>
  <c r="AB34" i="1"/>
  <c r="AB35" i="1"/>
  <c r="AB36" i="1"/>
  <c r="AB37" i="1"/>
  <c r="AB39" i="1"/>
  <c r="AB40" i="1"/>
  <c r="AB41" i="1"/>
  <c r="AB42" i="1"/>
  <c r="AB43" i="1"/>
  <c r="AB44" i="1"/>
  <c r="AB46" i="1"/>
  <c r="AB48" i="1"/>
  <c r="AB50" i="1"/>
  <c r="AB52" i="1"/>
  <c r="AB55" i="1"/>
  <c r="AB57" i="1"/>
  <c r="AB59" i="1"/>
  <c r="AB61" i="1"/>
  <c r="AB62" i="1"/>
  <c r="AB63" i="1"/>
  <c r="AB65" i="1"/>
  <c r="AB66" i="1"/>
  <c r="AB67" i="1"/>
  <c r="AB70" i="1"/>
  <c r="AB72" i="1"/>
  <c r="AB75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7" i="1"/>
  <c r="AB98" i="1"/>
  <c r="AB99" i="1"/>
  <c r="AB100" i="1"/>
  <c r="AB101" i="1"/>
  <c r="AB102" i="1"/>
  <c r="AB103" i="1"/>
  <c r="AB104" i="1"/>
  <c r="AB107" i="1"/>
  <c r="AB109" i="1"/>
  <c r="AB111" i="1"/>
  <c r="AB113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T75" i="1" l="1"/>
  <c r="S75" i="1"/>
  <c r="S6" i="1"/>
  <c r="T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T90" i="1"/>
  <c r="S90" i="1"/>
  <c r="T88" i="1"/>
  <c r="S88" i="1"/>
  <c r="T86" i="1"/>
  <c r="S86" i="1"/>
  <c r="T84" i="1"/>
  <c r="S84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S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83" i="1"/>
  <c r="S83" i="1"/>
  <c r="T67" i="1"/>
  <c r="S67" i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T91" i="1"/>
  <c r="S91" i="1"/>
  <c r="T89" i="1"/>
  <c r="S89" i="1"/>
  <c r="T87" i="1"/>
  <c r="S87" i="1"/>
  <c r="T85" i="1"/>
  <c r="S85" i="1"/>
  <c r="T81" i="1"/>
  <c r="S81" i="1"/>
  <c r="T79" i="1"/>
  <c r="S79" i="1"/>
  <c r="T77" i="1"/>
  <c r="S77" i="1"/>
  <c r="T73" i="1"/>
  <c r="S73" i="1"/>
  <c r="T71" i="1"/>
  <c r="S71" i="1"/>
  <c r="T69" i="1"/>
  <c r="S69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L5" i="1"/>
  <c r="O7" i="1"/>
  <c r="P7" i="1" s="1"/>
  <c r="K5" i="1"/>
  <c r="AB7" i="1" l="1"/>
  <c r="AB5" i="1" s="1"/>
  <c r="P5" i="1"/>
  <c r="O5" i="1"/>
  <c r="T7" i="1"/>
  <c r="S7" i="1"/>
</calcChain>
</file>

<file path=xl/sharedStrings.xml><?xml version="1.0" encoding="utf-8"?>
<sst xmlns="http://schemas.openxmlformats.org/spreadsheetml/2006/main" count="406" uniqueCount="159">
  <si>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</si>
  <si>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</si>
  <si>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</si>
  <si>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</si>
  <si>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</si>
  <si>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</si>
  <si>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</si>
  <si>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</si>
  <si>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</si>
  <si>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</si>
  <si>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</si>
  <si>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</si>
  <si>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</si>
  <si>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</si>
  <si>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</si>
  <si>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</si>
  <si>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</si>
  <si>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</si>
  <si>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</si>
  <si>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</si>
  <si>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</si>
  <si>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</si>
  <si>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</si>
  <si>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28,08,</t>
  </si>
  <si>
    <t>22,08,</t>
  </si>
  <si>
    <t>21,08,</t>
  </si>
  <si>
    <t>15,08,</t>
  </si>
  <si>
    <t>14,08,</t>
  </si>
  <si>
    <t>08,08,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</si>
  <si>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</si>
  <si>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</si>
  <si>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</si>
  <si>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</si>
  <si>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</si>
  <si>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</si>
  <si>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</si>
  <si>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</si>
  <si>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</si>
  <si>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</si>
  <si>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</si>
  <si>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</si>
  <si>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</si>
  <si>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</si>
  <si>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</si>
  <si>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</si>
  <si>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</si>
  <si>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</si>
  <si>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</si>
  <si>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</si>
  <si>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</si>
  <si>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</si>
  <si>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</si>
  <si>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</si>
  <si>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</si>
  <si>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</si>
  <si>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</si>
  <si>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</si>
  <si>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</si>
  <si>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</si>
  <si>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</si>
  <si>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</si>
  <si>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</si>
  <si>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</si>
  <si>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</si>
  <si>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</si>
  <si>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</si>
  <si>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</si>
  <si>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</si>
  <si>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</si>
  <si>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</si>
  <si>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</si>
  <si>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</si>
  <si>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</si>
  <si>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</si>
  <si>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</si>
  <si>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</si>
  <si>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</si>
  <si>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</si>
  <si>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</si>
  <si>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</si>
  <si>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</si>
  <si>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</si>
  <si>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</si>
  <si>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</si>
  <si>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</si>
  <si>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</si>
  <si>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</si>
  <si>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</si>
  <si>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</si>
  <si>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</si>
  <si>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</si>
  <si>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</si>
  <si>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</si>
  <si>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</si>
  <si>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</si>
  <si>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</si>
  <si>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</si>
  <si>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</si>
  <si>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</si>
  <si>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</si>
  <si>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</si>
  <si>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</si>
  <si>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</si>
  <si>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</si>
  <si>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не в матрице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</si>
  <si>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</si>
  <si>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</si>
  <si>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</si>
  <si>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</si>
  <si>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</si>
  <si>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</si>
  <si>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</si>
  <si>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</si>
  <si>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</si>
  <si>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</si>
  <si>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</si>
  <si>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</si>
  <si>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</si>
  <si>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</si>
  <si>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</si>
  <si>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</si>
  <si>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</si>
  <si>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</si>
  <si>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</si>
  <si>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</si>
  <si>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</si>
  <si>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</si>
  <si>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</si>
  <si>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</si>
  <si>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</si>
  <si>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>нужно продавать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</si>
  <si>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</si>
  <si>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</si>
  <si>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</si>
  <si>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</si>
  <si>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</si>
  <si>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</si>
  <si>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</si>
  <si>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</si>
  <si>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</si>
  <si>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</si>
  <si>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</si>
  <si>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</si>
  <si>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</si>
  <si>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</si>
  <si>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</si>
  <si>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</si>
  <si>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</si>
  <si>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</si>
  <si>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</si>
  <si>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</si>
  <si>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</si>
  <si>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</si>
  <si>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</si>
  <si>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</si>
  <si>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22,08,24 68шт. в уценку</t>
  </si>
  <si>
    <t>заказ</t>
  </si>
  <si>
    <t>31,08,</t>
  </si>
  <si>
    <t>22,08,24 113шт. в уценку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</si>
</sst>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0" borderId="1" xfId="1" applyNumberFormat="1" applyFont="1"/>
    <xf numFmtId="164" fontId="6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AD97" sqref="AD97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.28515625" style="8" customWidth="1"/>
    <col min="8" max="8" width="5.28515625" customWidth="1"/>
    <col min="9" max="9" width="11.85546875" customWidth="1"/>
    <col min="10" max="17" width="6.42578125" customWidth="1"/>
    <col min="18" max="18" width="21.5703125" customWidth="1"/>
    <col min="19" max="20" width="5.42578125" customWidth="1"/>
    <col min="21" max="26" width="6.42578125" customWidth="1"/>
    <col min="27" max="27" width="39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40859.337000000007</v>
      </c>
      <c r="F5" s="4">
        <f>SUM(F6:F500)</f>
        <v>42079.955999999998</v>
      </c>
      <c r="G5" s="6"/>
      <c r="H5" s="1"/>
      <c r="I5" s="1"/>
      <c r="J5" s="4">
        <f t="shared" ref="J5:Q5" si="0">SUM(J6:J500)</f>
        <v>40374.087999999996</v>
      </c>
      <c r="K5" s="4">
        <f t="shared" si="0"/>
        <v>485.24900000000002</v>
      </c>
      <c r="L5" s="4">
        <f t="shared" si="0"/>
        <v>33553.849000000002</v>
      </c>
      <c r="M5" s="4">
        <f t="shared" si="0"/>
        <v>7305.4880000000003</v>
      </c>
      <c r="N5" s="4">
        <f t="shared" si="0"/>
        <v>10914.335940000004</v>
      </c>
      <c r="O5" s="4">
        <f t="shared" si="0"/>
        <v>6710.7698000000009</v>
      </c>
      <c r="P5" s="4">
        <f t="shared" si="0"/>
        <v>15463.111799999997</v>
      </c>
      <c r="Q5" s="4">
        <f t="shared" si="0"/>
        <v>0</v>
      </c>
      <c r="R5" s="1"/>
      <c r="S5" s="1"/>
      <c r="T5" s="1"/>
      <c r="U5" s="4">
        <f t="shared" ref="U5:Z5" si="1">SUM(U6:U500)</f>
        <v>7185.1265999999996</v>
      </c>
      <c r="V5" s="4">
        <f t="shared" si="1"/>
        <v>7165.880000000001</v>
      </c>
      <c r="W5" s="4">
        <f t="shared" si="1"/>
        <v>7638.8624000000018</v>
      </c>
      <c r="X5" s="4">
        <f t="shared" si="1"/>
        <v>7465.8921999999993</v>
      </c>
      <c r="Y5" s="4">
        <f t="shared" si="1"/>
        <v>7588.1214</v>
      </c>
      <c r="Z5" s="4">
        <f t="shared" si="1"/>
        <v>7337.2237999999979</v>
      </c>
      <c r="AA5" s="1"/>
      <c r="AB5" s="4">
        <f>SUM(AB6:AB500)</f>
        <v>13923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370.245</v>
      </c>
      <c r="D6" s="1">
        <v>251.578</v>
      </c>
      <c r="E6" s="1">
        <v>259.15800000000002</v>
      </c>
      <c r="F6" s="1">
        <v>282.99700000000001</v>
      </c>
      <c r="G6" s="6">
        <v>1</v>
      </c>
      <c r="H6" s="1">
        <v>50</v>
      </c>
      <c r="I6" s="1" t="s">
        <v>32</v>
      </c>
      <c r="J6" s="1">
        <v>240.25</v>
      </c>
      <c r="K6" s="1">
        <f t="shared" ref="K6:K37" si="2">E6-J6</f>
        <v>18.908000000000015</v>
      </c>
      <c r="L6" s="1">
        <f>E6-M6</f>
        <v>259.15800000000002</v>
      </c>
      <c r="M6" s="1"/>
      <c r="N6" s="1">
        <v>192.25128000000009</v>
      </c>
      <c r="O6" s="1">
        <f>L6/5</f>
        <v>51.831600000000002</v>
      </c>
      <c r="P6" s="5">
        <f>10*O6-N6-F6</f>
        <v>43.067719999999952</v>
      </c>
      <c r="Q6" s="5"/>
      <c r="R6" s="1"/>
      <c r="S6" s="1">
        <f>(F6+N6+P6)/O6</f>
        <v>10</v>
      </c>
      <c r="T6" s="1">
        <f>(F6+N6)/O6</f>
        <v>9.1690837249863044</v>
      </c>
      <c r="U6" s="1">
        <v>58.846600000000002</v>
      </c>
      <c r="V6" s="1">
        <v>55.339200000000012</v>
      </c>
      <c r="W6" s="1">
        <v>51.793599999999998</v>
      </c>
      <c r="X6" s="1">
        <v>43.265799999999999</v>
      </c>
      <c r="Y6" s="1">
        <v>42.090200000000003</v>
      </c>
      <c r="Z6" s="1">
        <v>47.889400000000002</v>
      </c>
      <c r="AA6" s="1"/>
      <c r="AB6" s="1">
        <f t="shared" ref="AB6:AB37" si="3">ROUND(P6*G6,0)</f>
        <v>43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312.92500000000001</v>
      </c>
      <c r="D7" s="1">
        <v>322.66300000000001</v>
      </c>
      <c r="E7" s="1">
        <v>286.42500000000001</v>
      </c>
      <c r="F7" s="1">
        <v>302.49599999999998</v>
      </c>
      <c r="G7" s="6">
        <v>1</v>
      </c>
      <c r="H7" s="1">
        <v>45</v>
      </c>
      <c r="I7" s="1" t="s">
        <v>32</v>
      </c>
      <c r="J7" s="1">
        <v>268.25</v>
      </c>
      <c r="K7" s="1">
        <f t="shared" si="2"/>
        <v>18.175000000000011</v>
      </c>
      <c r="L7" s="1">
        <f t="shared" ref="L7:L70" si="4">E7-M7</f>
        <v>286.42500000000001</v>
      </c>
      <c r="M7" s="1"/>
      <c r="N7" s="1">
        <v>249.5404800000002</v>
      </c>
      <c r="O7" s="1">
        <f t="shared" ref="O7:O70" si="5">L7/5</f>
        <v>57.285000000000004</v>
      </c>
      <c r="P7" s="5">
        <f t="shared" ref="P7:P8" si="6">10*O7-N7-F7</f>
        <v>20.813519999999812</v>
      </c>
      <c r="Q7" s="5"/>
      <c r="R7" s="1"/>
      <c r="S7" s="1">
        <f t="shared" ref="S7:S70" si="7">(F7+N7+P7)/O7</f>
        <v>10</v>
      </c>
      <c r="T7" s="1">
        <f t="shared" ref="T7:T70" si="8">(F7+N7)/O7</f>
        <v>9.6366671903639727</v>
      </c>
      <c r="U7" s="1">
        <v>64.220600000000005</v>
      </c>
      <c r="V7" s="1">
        <v>57.061400000000013</v>
      </c>
      <c r="W7" s="1">
        <v>46.088999999999999</v>
      </c>
      <c r="X7" s="1">
        <v>54.783200000000001</v>
      </c>
      <c r="Y7" s="1">
        <v>60.019399999999997</v>
      </c>
      <c r="Z7" s="1">
        <v>49.674599999999998</v>
      </c>
      <c r="AA7" s="1"/>
      <c r="AB7" s="1">
        <f t="shared" si="3"/>
        <v>21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478.81799999999998</v>
      </c>
      <c r="D8" s="1">
        <v>460.65800000000002</v>
      </c>
      <c r="E8" s="1">
        <v>516.87699999999995</v>
      </c>
      <c r="F8" s="1">
        <v>322.13499999999999</v>
      </c>
      <c r="G8" s="6">
        <v>1</v>
      </c>
      <c r="H8" s="1">
        <v>45</v>
      </c>
      <c r="I8" s="1" t="s">
        <v>32</v>
      </c>
      <c r="J8" s="1">
        <v>534.29999999999995</v>
      </c>
      <c r="K8" s="1">
        <f t="shared" si="2"/>
        <v>-17.423000000000002</v>
      </c>
      <c r="L8" s="1">
        <f t="shared" si="4"/>
        <v>516.87699999999995</v>
      </c>
      <c r="M8" s="1"/>
      <c r="N8" s="1">
        <v>275.88231999999999</v>
      </c>
      <c r="O8" s="1">
        <f t="shared" si="5"/>
        <v>103.37539999999998</v>
      </c>
      <c r="P8" s="5">
        <f t="shared" si="6"/>
        <v>435.73667999999998</v>
      </c>
      <c r="Q8" s="5"/>
      <c r="R8" s="1"/>
      <c r="S8" s="1">
        <f t="shared" si="7"/>
        <v>10</v>
      </c>
      <c r="T8" s="1">
        <f t="shared" si="8"/>
        <v>5.7849093691535902</v>
      </c>
      <c r="U8" s="1">
        <v>92.175399999999996</v>
      </c>
      <c r="V8" s="1">
        <v>84.816600000000008</v>
      </c>
      <c r="W8" s="1">
        <v>77.9542</v>
      </c>
      <c r="X8" s="1">
        <v>81.266600000000011</v>
      </c>
      <c r="Y8" s="1">
        <v>95.364599999999996</v>
      </c>
      <c r="Z8" s="1">
        <v>107.4258</v>
      </c>
      <c r="AA8" s="1"/>
      <c r="AB8" s="1">
        <f t="shared" si="3"/>
        <v>436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58.920999999999999</v>
      </c>
      <c r="D9" s="1">
        <v>0.69499999999999995</v>
      </c>
      <c r="E9" s="1">
        <v>13.816000000000001</v>
      </c>
      <c r="F9" s="1">
        <v>40.713000000000001</v>
      </c>
      <c r="G9" s="6">
        <v>1</v>
      </c>
      <c r="H9" s="1">
        <v>40</v>
      </c>
      <c r="I9" s="1" t="s">
        <v>32</v>
      </c>
      <c r="J9" s="1">
        <v>17.05</v>
      </c>
      <c r="K9" s="1">
        <f t="shared" si="2"/>
        <v>-3.234</v>
      </c>
      <c r="L9" s="1">
        <f t="shared" si="4"/>
        <v>13.816000000000001</v>
      </c>
      <c r="M9" s="1"/>
      <c r="N9" s="1"/>
      <c r="O9" s="1">
        <f t="shared" si="5"/>
        <v>2.7632000000000003</v>
      </c>
      <c r="P9" s="5"/>
      <c r="Q9" s="5"/>
      <c r="R9" s="1"/>
      <c r="S9" s="1">
        <f t="shared" si="7"/>
        <v>14.734004053271567</v>
      </c>
      <c r="T9" s="1">
        <f t="shared" si="8"/>
        <v>14.734004053271567</v>
      </c>
      <c r="U9" s="1">
        <v>3.0514000000000001</v>
      </c>
      <c r="V9" s="1">
        <v>4.2631999999999994</v>
      </c>
      <c r="W9" s="1">
        <v>3.4752000000000001</v>
      </c>
      <c r="X9" s="1">
        <v>1.4556</v>
      </c>
      <c r="Y9" s="1">
        <v>3.9683999999999999</v>
      </c>
      <c r="Z9" s="1">
        <v>4.6375999999999999</v>
      </c>
      <c r="AA9" s="18" t="s">
        <v>36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37</v>
      </c>
      <c r="B10" s="10" t="s">
        <v>38</v>
      </c>
      <c r="C10" s="10"/>
      <c r="D10" s="10">
        <v>150</v>
      </c>
      <c r="E10" s="10">
        <v>150</v>
      </c>
      <c r="F10" s="10"/>
      <c r="G10" s="11">
        <v>0</v>
      </c>
      <c r="H10" s="10" t="e">
        <v>#N/A</v>
      </c>
      <c r="I10" s="10" t="s">
        <v>104</v>
      </c>
      <c r="J10" s="10">
        <v>150</v>
      </c>
      <c r="K10" s="10">
        <f t="shared" si="2"/>
        <v>0</v>
      </c>
      <c r="L10" s="10">
        <f t="shared" si="4"/>
        <v>0</v>
      </c>
      <c r="M10" s="10">
        <v>150</v>
      </c>
      <c r="N10" s="10"/>
      <c r="O10" s="10">
        <f t="shared" si="5"/>
        <v>0</v>
      </c>
      <c r="P10" s="12"/>
      <c r="Q10" s="12"/>
      <c r="R10" s="10"/>
      <c r="S10" s="10" t="e">
        <f t="shared" si="7"/>
        <v>#DIV/0!</v>
      </c>
      <c r="T10" s="10" t="e">
        <f t="shared" si="8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/>
      <c r="AB10" s="10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924</v>
      </c>
      <c r="D11" s="1">
        <v>204</v>
      </c>
      <c r="E11" s="1">
        <v>577</v>
      </c>
      <c r="F11" s="1">
        <v>465</v>
      </c>
      <c r="G11" s="6">
        <v>0.45</v>
      </c>
      <c r="H11" s="1">
        <v>45</v>
      </c>
      <c r="I11" s="1" t="s">
        <v>32</v>
      </c>
      <c r="J11" s="1">
        <v>586</v>
      </c>
      <c r="K11" s="1">
        <f t="shared" si="2"/>
        <v>-9</v>
      </c>
      <c r="L11" s="1">
        <f t="shared" si="4"/>
        <v>577</v>
      </c>
      <c r="M11" s="1"/>
      <c r="N11" s="1">
        <v>256.52000000000021</v>
      </c>
      <c r="O11" s="1">
        <f t="shared" si="5"/>
        <v>115.4</v>
      </c>
      <c r="P11" s="5">
        <f t="shared" ref="P11:P12" si="9">10*O11-N11-F11</f>
        <v>432.47999999999979</v>
      </c>
      <c r="Q11" s="5"/>
      <c r="R11" s="1"/>
      <c r="S11" s="1">
        <f t="shared" si="7"/>
        <v>10</v>
      </c>
      <c r="T11" s="1">
        <f t="shared" si="8"/>
        <v>6.2523396880415962</v>
      </c>
      <c r="U11" s="1">
        <v>109.4</v>
      </c>
      <c r="V11" s="1">
        <v>104</v>
      </c>
      <c r="W11" s="1">
        <v>124.4</v>
      </c>
      <c r="X11" s="1">
        <v>136.6</v>
      </c>
      <c r="Y11" s="1">
        <v>143.80000000000001</v>
      </c>
      <c r="Z11" s="1">
        <v>128.80000000000001</v>
      </c>
      <c r="AA11" s="1"/>
      <c r="AB11" s="1">
        <f t="shared" si="3"/>
        <v>195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1270</v>
      </c>
      <c r="D12" s="1">
        <v>534</v>
      </c>
      <c r="E12" s="1">
        <v>900</v>
      </c>
      <c r="F12" s="1">
        <v>704</v>
      </c>
      <c r="G12" s="6">
        <v>0.45</v>
      </c>
      <c r="H12" s="1">
        <v>45</v>
      </c>
      <c r="I12" s="1" t="s">
        <v>32</v>
      </c>
      <c r="J12" s="1">
        <v>917</v>
      </c>
      <c r="K12" s="1">
        <f t="shared" si="2"/>
        <v>-17</v>
      </c>
      <c r="L12" s="1">
        <f t="shared" si="4"/>
        <v>900</v>
      </c>
      <c r="M12" s="1"/>
      <c r="N12" s="1">
        <v>320.52000000000021</v>
      </c>
      <c r="O12" s="1">
        <f t="shared" si="5"/>
        <v>180</v>
      </c>
      <c r="P12" s="5">
        <f t="shared" si="9"/>
        <v>775.47999999999979</v>
      </c>
      <c r="Q12" s="5"/>
      <c r="R12" s="1"/>
      <c r="S12" s="1">
        <f t="shared" si="7"/>
        <v>10</v>
      </c>
      <c r="T12" s="1">
        <f t="shared" si="8"/>
        <v>5.6917777777777792</v>
      </c>
      <c r="U12" s="1">
        <v>164.4</v>
      </c>
      <c r="V12" s="1">
        <v>160.6</v>
      </c>
      <c r="W12" s="1">
        <v>190.6</v>
      </c>
      <c r="X12" s="1">
        <v>187.2</v>
      </c>
      <c r="Y12" s="1">
        <v>198.47239999999999</v>
      </c>
      <c r="Z12" s="1">
        <v>202.07239999999999</v>
      </c>
      <c r="AA12" s="1"/>
      <c r="AB12" s="1">
        <f t="shared" si="3"/>
        <v>349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41</v>
      </c>
      <c r="B13" s="10" t="s">
        <v>38</v>
      </c>
      <c r="C13" s="10"/>
      <c r="D13" s="10">
        <v>80</v>
      </c>
      <c r="E13" s="10">
        <v>80</v>
      </c>
      <c r="F13" s="10"/>
      <c r="G13" s="11">
        <v>0</v>
      </c>
      <c r="H13" s="10" t="e">
        <v>#N/A</v>
      </c>
      <c r="I13" s="10" t="s">
        <v>104</v>
      </c>
      <c r="J13" s="10">
        <v>80</v>
      </c>
      <c r="K13" s="10">
        <f t="shared" si="2"/>
        <v>0</v>
      </c>
      <c r="L13" s="10">
        <f t="shared" si="4"/>
        <v>0</v>
      </c>
      <c r="M13" s="10">
        <v>80</v>
      </c>
      <c r="N13" s="10"/>
      <c r="O13" s="10">
        <f t="shared" si="5"/>
        <v>0</v>
      </c>
      <c r="P13" s="12"/>
      <c r="Q13" s="12"/>
      <c r="R13" s="10"/>
      <c r="S13" s="10" t="e">
        <f t="shared" si="7"/>
        <v>#DIV/0!</v>
      </c>
      <c r="T13" s="10" t="e">
        <f t="shared" si="8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/>
      <c r="AB13" s="10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38</v>
      </c>
      <c r="C14" s="1">
        <v>150</v>
      </c>
      <c r="D14" s="1">
        <v>120</v>
      </c>
      <c r="E14" s="1">
        <v>159</v>
      </c>
      <c r="F14" s="1">
        <v>97</v>
      </c>
      <c r="G14" s="6">
        <v>0.17</v>
      </c>
      <c r="H14" s="1">
        <v>180</v>
      </c>
      <c r="I14" s="1" t="s">
        <v>32</v>
      </c>
      <c r="J14" s="1">
        <v>159</v>
      </c>
      <c r="K14" s="1">
        <f t="shared" si="2"/>
        <v>0</v>
      </c>
      <c r="L14" s="1">
        <f t="shared" si="4"/>
        <v>39</v>
      </c>
      <c r="M14" s="1">
        <v>120</v>
      </c>
      <c r="N14" s="1"/>
      <c r="O14" s="1">
        <f t="shared" si="5"/>
        <v>7.8</v>
      </c>
      <c r="P14" s="5"/>
      <c r="Q14" s="5"/>
      <c r="R14" s="1"/>
      <c r="S14" s="1">
        <f t="shared" si="7"/>
        <v>12.435897435897436</v>
      </c>
      <c r="T14" s="1">
        <f t="shared" si="8"/>
        <v>12.435897435897436</v>
      </c>
      <c r="U14" s="1">
        <v>8</v>
      </c>
      <c r="V14" s="1">
        <v>7</v>
      </c>
      <c r="W14" s="1">
        <v>6</v>
      </c>
      <c r="X14" s="1">
        <v>5.2</v>
      </c>
      <c r="Y14" s="1">
        <v>6.4</v>
      </c>
      <c r="Z14" s="1">
        <v>7.2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44</v>
      </c>
      <c r="B15" s="10" t="s">
        <v>38</v>
      </c>
      <c r="C15" s="10"/>
      <c r="D15" s="10">
        <v>102</v>
      </c>
      <c r="E15" s="10">
        <v>102</v>
      </c>
      <c r="F15" s="10"/>
      <c r="G15" s="11">
        <v>0</v>
      </c>
      <c r="H15" s="10" t="e">
        <v>#N/A</v>
      </c>
      <c r="I15" s="10" t="s">
        <v>104</v>
      </c>
      <c r="J15" s="10">
        <v>102</v>
      </c>
      <c r="K15" s="10">
        <f t="shared" si="2"/>
        <v>0</v>
      </c>
      <c r="L15" s="10">
        <f t="shared" si="4"/>
        <v>0</v>
      </c>
      <c r="M15" s="10">
        <v>102</v>
      </c>
      <c r="N15" s="10"/>
      <c r="O15" s="10">
        <f t="shared" si="5"/>
        <v>0</v>
      </c>
      <c r="P15" s="12"/>
      <c r="Q15" s="12"/>
      <c r="R15" s="10"/>
      <c r="S15" s="10" t="e">
        <f t="shared" si="7"/>
        <v>#DIV/0!</v>
      </c>
      <c r="T15" s="10" t="e">
        <f t="shared" si="8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/>
      <c r="AB15" s="1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38</v>
      </c>
      <c r="C16" s="1">
        <v>55</v>
      </c>
      <c r="D16" s="1">
        <v>132</v>
      </c>
      <c r="E16" s="1">
        <v>110</v>
      </c>
      <c r="F16" s="1">
        <v>71</v>
      </c>
      <c r="G16" s="6">
        <v>0.3</v>
      </c>
      <c r="H16" s="1">
        <v>40</v>
      </c>
      <c r="I16" s="1" t="s">
        <v>32</v>
      </c>
      <c r="J16" s="1">
        <v>109</v>
      </c>
      <c r="K16" s="1">
        <f t="shared" si="2"/>
        <v>1</v>
      </c>
      <c r="L16" s="1">
        <f t="shared" si="4"/>
        <v>26</v>
      </c>
      <c r="M16" s="1">
        <v>84</v>
      </c>
      <c r="N16" s="1"/>
      <c r="O16" s="1">
        <f t="shared" si="5"/>
        <v>5.2</v>
      </c>
      <c r="P16" s="5"/>
      <c r="Q16" s="5"/>
      <c r="R16" s="1"/>
      <c r="S16" s="1">
        <f t="shared" si="7"/>
        <v>13.653846153846153</v>
      </c>
      <c r="T16" s="1">
        <f t="shared" si="8"/>
        <v>13.653846153846153</v>
      </c>
      <c r="U16" s="1">
        <v>5.8</v>
      </c>
      <c r="V16" s="1">
        <v>7.6</v>
      </c>
      <c r="W16" s="1">
        <v>10.199999999999999</v>
      </c>
      <c r="X16" s="1">
        <v>8</v>
      </c>
      <c r="Y16" s="1">
        <v>5.6</v>
      </c>
      <c r="Z16" s="1">
        <v>5.4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46</v>
      </c>
      <c r="B17" s="14" t="s">
        <v>38</v>
      </c>
      <c r="C17" s="14"/>
      <c r="D17" s="14">
        <v>600</v>
      </c>
      <c r="E17" s="14">
        <v>600</v>
      </c>
      <c r="F17" s="14"/>
      <c r="G17" s="15">
        <v>0</v>
      </c>
      <c r="H17" s="14">
        <v>50</v>
      </c>
      <c r="I17" s="14" t="s">
        <v>32</v>
      </c>
      <c r="J17" s="14">
        <v>600</v>
      </c>
      <c r="K17" s="14">
        <f t="shared" si="2"/>
        <v>0</v>
      </c>
      <c r="L17" s="14">
        <f t="shared" si="4"/>
        <v>0</v>
      </c>
      <c r="M17" s="14">
        <v>600</v>
      </c>
      <c r="N17" s="14"/>
      <c r="O17" s="14">
        <f t="shared" si="5"/>
        <v>0</v>
      </c>
      <c r="P17" s="16"/>
      <c r="Q17" s="16"/>
      <c r="R17" s="14"/>
      <c r="S17" s="14" t="e">
        <f t="shared" si="7"/>
        <v>#DIV/0!</v>
      </c>
      <c r="T17" s="14" t="e">
        <f t="shared" si="8"/>
        <v>#DIV/0!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 t="s">
        <v>47</v>
      </c>
      <c r="AB17" s="14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38</v>
      </c>
      <c r="C18" s="1">
        <v>102</v>
      </c>
      <c r="D18" s="1">
        <v>168</v>
      </c>
      <c r="E18" s="1">
        <v>79</v>
      </c>
      <c r="F18" s="1">
        <v>165</v>
      </c>
      <c r="G18" s="6">
        <v>0.17</v>
      </c>
      <c r="H18" s="1">
        <v>180</v>
      </c>
      <c r="I18" s="1" t="s">
        <v>32</v>
      </c>
      <c r="J18" s="1">
        <v>79</v>
      </c>
      <c r="K18" s="1">
        <f t="shared" si="2"/>
        <v>0</v>
      </c>
      <c r="L18" s="1">
        <f t="shared" si="4"/>
        <v>79</v>
      </c>
      <c r="M18" s="1"/>
      <c r="N18" s="1">
        <v>59.360000000000007</v>
      </c>
      <c r="O18" s="1">
        <f t="shared" si="5"/>
        <v>15.8</v>
      </c>
      <c r="P18" s="5"/>
      <c r="Q18" s="5"/>
      <c r="R18" s="1"/>
      <c r="S18" s="1">
        <f t="shared" si="7"/>
        <v>14.200000000000001</v>
      </c>
      <c r="T18" s="1">
        <f t="shared" si="8"/>
        <v>14.200000000000001</v>
      </c>
      <c r="U18" s="1">
        <v>24.2</v>
      </c>
      <c r="V18" s="1">
        <v>22.4</v>
      </c>
      <c r="W18" s="1">
        <v>12.8</v>
      </c>
      <c r="X18" s="1">
        <v>11.6</v>
      </c>
      <c r="Y18" s="1">
        <v>20.6</v>
      </c>
      <c r="Z18" s="1">
        <v>22.2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49</v>
      </c>
      <c r="B19" s="10" t="s">
        <v>38</v>
      </c>
      <c r="C19" s="10"/>
      <c r="D19" s="10">
        <v>68</v>
      </c>
      <c r="E19" s="10">
        <v>68</v>
      </c>
      <c r="F19" s="10"/>
      <c r="G19" s="11">
        <v>0</v>
      </c>
      <c r="H19" s="10" t="e">
        <v>#N/A</v>
      </c>
      <c r="I19" s="10" t="s">
        <v>104</v>
      </c>
      <c r="J19" s="10">
        <v>68</v>
      </c>
      <c r="K19" s="10">
        <f t="shared" si="2"/>
        <v>0</v>
      </c>
      <c r="L19" s="10">
        <f t="shared" si="4"/>
        <v>0</v>
      </c>
      <c r="M19" s="10">
        <v>68</v>
      </c>
      <c r="N19" s="10"/>
      <c r="O19" s="10">
        <f t="shared" si="5"/>
        <v>0</v>
      </c>
      <c r="P19" s="12"/>
      <c r="Q19" s="12"/>
      <c r="R19" s="10"/>
      <c r="S19" s="10" t="e">
        <f t="shared" si="7"/>
        <v>#DIV/0!</v>
      </c>
      <c r="T19" s="10" t="e">
        <f t="shared" si="8"/>
        <v>#DIV/0!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50</v>
      </c>
      <c r="B20" s="10" t="s">
        <v>38</v>
      </c>
      <c r="C20" s="10"/>
      <c r="D20" s="10">
        <v>210</v>
      </c>
      <c r="E20" s="10">
        <v>210</v>
      </c>
      <c r="F20" s="10"/>
      <c r="G20" s="11">
        <v>0</v>
      </c>
      <c r="H20" s="10" t="e">
        <v>#N/A</v>
      </c>
      <c r="I20" s="10" t="s">
        <v>104</v>
      </c>
      <c r="J20" s="10">
        <v>210</v>
      </c>
      <c r="K20" s="10">
        <f t="shared" si="2"/>
        <v>0</v>
      </c>
      <c r="L20" s="10">
        <f t="shared" si="4"/>
        <v>0</v>
      </c>
      <c r="M20" s="10">
        <v>210</v>
      </c>
      <c r="N20" s="10"/>
      <c r="O20" s="10">
        <f t="shared" si="5"/>
        <v>0</v>
      </c>
      <c r="P20" s="12"/>
      <c r="Q20" s="12"/>
      <c r="R20" s="10"/>
      <c r="S20" s="10" t="e">
        <f t="shared" si="7"/>
        <v>#DIV/0!</v>
      </c>
      <c r="T20" s="10" t="e">
        <f t="shared" si="8"/>
        <v>#DIV/0!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/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51</v>
      </c>
      <c r="B21" s="10" t="s">
        <v>38</v>
      </c>
      <c r="C21" s="10"/>
      <c r="D21" s="10">
        <v>120</v>
      </c>
      <c r="E21" s="10">
        <v>120</v>
      </c>
      <c r="F21" s="10"/>
      <c r="G21" s="11">
        <v>0</v>
      </c>
      <c r="H21" s="10" t="e">
        <v>#N/A</v>
      </c>
      <c r="I21" s="10" t="s">
        <v>104</v>
      </c>
      <c r="J21" s="10">
        <v>120</v>
      </c>
      <c r="K21" s="10">
        <f t="shared" si="2"/>
        <v>0</v>
      </c>
      <c r="L21" s="10">
        <f t="shared" si="4"/>
        <v>0</v>
      </c>
      <c r="M21" s="10">
        <v>120</v>
      </c>
      <c r="N21" s="10"/>
      <c r="O21" s="10">
        <f t="shared" si="5"/>
        <v>0</v>
      </c>
      <c r="P21" s="12"/>
      <c r="Q21" s="12"/>
      <c r="R21" s="10"/>
      <c r="S21" s="10" t="e">
        <f t="shared" si="7"/>
        <v>#DIV/0!</v>
      </c>
      <c r="T21" s="10" t="e">
        <f t="shared" si="8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/>
      <c r="AB21" s="1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4" t="s">
        <v>52</v>
      </c>
      <c r="B22" s="14" t="s">
        <v>38</v>
      </c>
      <c r="C22" s="14"/>
      <c r="D22" s="14">
        <v>60</v>
      </c>
      <c r="E22" s="14">
        <v>60</v>
      </c>
      <c r="F22" s="14"/>
      <c r="G22" s="15">
        <v>0</v>
      </c>
      <c r="H22" s="14">
        <v>50</v>
      </c>
      <c r="I22" s="14" t="s">
        <v>32</v>
      </c>
      <c r="J22" s="14">
        <v>60</v>
      </c>
      <c r="K22" s="14">
        <f t="shared" si="2"/>
        <v>0</v>
      </c>
      <c r="L22" s="14">
        <f t="shared" si="4"/>
        <v>0</v>
      </c>
      <c r="M22" s="14">
        <v>60</v>
      </c>
      <c r="N22" s="14"/>
      <c r="O22" s="14">
        <f t="shared" si="5"/>
        <v>0</v>
      </c>
      <c r="P22" s="16"/>
      <c r="Q22" s="16"/>
      <c r="R22" s="14"/>
      <c r="S22" s="14" t="e">
        <f t="shared" si="7"/>
        <v>#DIV/0!</v>
      </c>
      <c r="T22" s="14" t="e">
        <f t="shared" si="8"/>
        <v>#DIV/0!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 t="s">
        <v>47</v>
      </c>
      <c r="AB22" s="14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53</v>
      </c>
      <c r="B23" s="14" t="s">
        <v>38</v>
      </c>
      <c r="C23" s="14"/>
      <c r="D23" s="14">
        <v>60</v>
      </c>
      <c r="E23" s="14">
        <v>60</v>
      </c>
      <c r="F23" s="14"/>
      <c r="G23" s="15">
        <v>0</v>
      </c>
      <c r="H23" s="14">
        <v>50</v>
      </c>
      <c r="I23" s="14" t="s">
        <v>32</v>
      </c>
      <c r="J23" s="14">
        <v>60</v>
      </c>
      <c r="K23" s="14">
        <f t="shared" si="2"/>
        <v>0</v>
      </c>
      <c r="L23" s="14">
        <f t="shared" si="4"/>
        <v>0</v>
      </c>
      <c r="M23" s="14">
        <v>60</v>
      </c>
      <c r="N23" s="14"/>
      <c r="O23" s="14">
        <f t="shared" si="5"/>
        <v>0</v>
      </c>
      <c r="P23" s="16"/>
      <c r="Q23" s="16"/>
      <c r="R23" s="14"/>
      <c r="S23" s="14" t="e">
        <f t="shared" si="7"/>
        <v>#DIV/0!</v>
      </c>
      <c r="T23" s="14" t="e">
        <f t="shared" si="8"/>
        <v>#DIV/0!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 t="s">
        <v>47</v>
      </c>
      <c r="AB23" s="14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31</v>
      </c>
      <c r="C24" s="1">
        <v>2891.1460000000002</v>
      </c>
      <c r="D24" s="1">
        <v>2275.2199999999998</v>
      </c>
      <c r="E24" s="1">
        <v>2108.915</v>
      </c>
      <c r="F24" s="1">
        <v>2596.4250000000002</v>
      </c>
      <c r="G24" s="6">
        <v>1</v>
      </c>
      <c r="H24" s="1">
        <v>55</v>
      </c>
      <c r="I24" s="1" t="s">
        <v>32</v>
      </c>
      <c r="J24" s="1">
        <v>1983.7</v>
      </c>
      <c r="K24" s="1">
        <f t="shared" si="2"/>
        <v>125.21499999999992</v>
      </c>
      <c r="L24" s="1">
        <f t="shared" si="4"/>
        <v>2108.915</v>
      </c>
      <c r="M24" s="1"/>
      <c r="N24" s="1">
        <v>706.57679999999937</v>
      </c>
      <c r="O24" s="1">
        <f t="shared" si="5"/>
        <v>421.78300000000002</v>
      </c>
      <c r="P24" s="5">
        <f t="shared" ref="P24:P25" si="10">10*O24-N24-F24</f>
        <v>914.82820000000038</v>
      </c>
      <c r="Q24" s="5"/>
      <c r="R24" s="1"/>
      <c r="S24" s="1">
        <f t="shared" si="7"/>
        <v>10</v>
      </c>
      <c r="T24" s="1">
        <f t="shared" si="8"/>
        <v>7.831045347963288</v>
      </c>
      <c r="U24" s="1">
        <v>451.904</v>
      </c>
      <c r="V24" s="1">
        <v>426.42239999999998</v>
      </c>
      <c r="W24" s="1">
        <v>445.09280000000001</v>
      </c>
      <c r="X24" s="1">
        <v>439.5018</v>
      </c>
      <c r="Y24" s="1">
        <v>423.29559999999998</v>
      </c>
      <c r="Z24" s="1">
        <v>419.85919999999999</v>
      </c>
      <c r="AA24" s="1"/>
      <c r="AB24" s="1">
        <f t="shared" si="3"/>
        <v>915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31</v>
      </c>
      <c r="C25" s="1">
        <v>2763.4279999999999</v>
      </c>
      <c r="D25" s="1">
        <v>3765.125</v>
      </c>
      <c r="E25" s="1">
        <v>2701.85</v>
      </c>
      <c r="F25" s="1">
        <v>3664.9609999999998</v>
      </c>
      <c r="G25" s="6">
        <v>1</v>
      </c>
      <c r="H25" s="1">
        <v>50</v>
      </c>
      <c r="I25" s="1" t="s">
        <v>32</v>
      </c>
      <c r="J25" s="1">
        <v>2738.4</v>
      </c>
      <c r="K25" s="1">
        <f t="shared" si="2"/>
        <v>-36.550000000000182</v>
      </c>
      <c r="L25" s="1">
        <f t="shared" si="4"/>
        <v>2701.85</v>
      </c>
      <c r="M25" s="1"/>
      <c r="N25" s="1">
        <v>20.484400000000281</v>
      </c>
      <c r="O25" s="1">
        <f t="shared" si="5"/>
        <v>540.37</v>
      </c>
      <c r="P25" s="5">
        <f t="shared" si="10"/>
        <v>1718.2545999999998</v>
      </c>
      <c r="Q25" s="5"/>
      <c r="R25" s="1"/>
      <c r="S25" s="1">
        <f t="shared" si="7"/>
        <v>10</v>
      </c>
      <c r="T25" s="1">
        <f t="shared" si="8"/>
        <v>6.820225771230823</v>
      </c>
      <c r="U25" s="1">
        <v>507.34160000000003</v>
      </c>
      <c r="V25" s="1">
        <v>572.05119999999999</v>
      </c>
      <c r="W25" s="1">
        <v>667.21859999999992</v>
      </c>
      <c r="X25" s="1">
        <v>523.24300000000005</v>
      </c>
      <c r="Y25" s="1">
        <v>500.09080000000012</v>
      </c>
      <c r="Z25" s="1">
        <v>533.05379999999991</v>
      </c>
      <c r="AA25" s="1"/>
      <c r="AB25" s="1">
        <f t="shared" si="3"/>
        <v>1718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56</v>
      </c>
      <c r="B26" s="14" t="s">
        <v>31</v>
      </c>
      <c r="C26" s="14"/>
      <c r="D26" s="14"/>
      <c r="E26" s="14"/>
      <c r="F26" s="14"/>
      <c r="G26" s="15">
        <v>0</v>
      </c>
      <c r="H26" s="14">
        <v>60</v>
      </c>
      <c r="I26" s="14" t="s">
        <v>32</v>
      </c>
      <c r="J26" s="14"/>
      <c r="K26" s="14">
        <f t="shared" si="2"/>
        <v>0</v>
      </c>
      <c r="L26" s="14">
        <f t="shared" si="4"/>
        <v>0</v>
      </c>
      <c r="M26" s="14"/>
      <c r="N26" s="14"/>
      <c r="O26" s="14">
        <f t="shared" si="5"/>
        <v>0</v>
      </c>
      <c r="P26" s="16"/>
      <c r="Q26" s="16"/>
      <c r="R26" s="14"/>
      <c r="S26" s="14" t="e">
        <f t="shared" si="7"/>
        <v>#DIV/0!</v>
      </c>
      <c r="T26" s="14" t="e">
        <f t="shared" si="8"/>
        <v>#DIV/0!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 t="s">
        <v>47</v>
      </c>
      <c r="AB26" s="14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31</v>
      </c>
      <c r="C27" s="1">
        <v>3932.15</v>
      </c>
      <c r="D27" s="1">
        <v>1881.17</v>
      </c>
      <c r="E27" s="1">
        <v>2544.9110000000001</v>
      </c>
      <c r="F27" s="1">
        <v>2677.6320000000001</v>
      </c>
      <c r="G27" s="6">
        <v>1</v>
      </c>
      <c r="H27" s="1">
        <v>60</v>
      </c>
      <c r="I27" s="1" t="s">
        <v>32</v>
      </c>
      <c r="J27" s="1">
        <v>2386.9499999999998</v>
      </c>
      <c r="K27" s="1">
        <f t="shared" si="2"/>
        <v>157.96100000000024</v>
      </c>
      <c r="L27" s="1">
        <f t="shared" si="4"/>
        <v>2544.9110000000001</v>
      </c>
      <c r="M27" s="1"/>
      <c r="N27" s="1">
        <v>1174.8768800000009</v>
      </c>
      <c r="O27" s="1">
        <f t="shared" si="5"/>
        <v>508.98220000000003</v>
      </c>
      <c r="P27" s="5">
        <f>10*O27-N27-F27</f>
        <v>1237.3131199999993</v>
      </c>
      <c r="Q27" s="5"/>
      <c r="R27" s="1"/>
      <c r="S27" s="1">
        <f t="shared" si="7"/>
        <v>10</v>
      </c>
      <c r="T27" s="1">
        <f t="shared" si="8"/>
        <v>7.5690444184492129</v>
      </c>
      <c r="U27" s="1">
        <v>535.50360000000001</v>
      </c>
      <c r="V27" s="1">
        <v>526.30219999999997</v>
      </c>
      <c r="W27" s="1">
        <v>594.22479999999996</v>
      </c>
      <c r="X27" s="1">
        <v>580.18880000000001</v>
      </c>
      <c r="Y27" s="1">
        <v>608.43439999999998</v>
      </c>
      <c r="Z27" s="1">
        <v>592.58360000000005</v>
      </c>
      <c r="AA27" s="1"/>
      <c r="AB27" s="1">
        <f t="shared" si="3"/>
        <v>1237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58</v>
      </c>
      <c r="B28" s="10" t="s">
        <v>31</v>
      </c>
      <c r="C28" s="10"/>
      <c r="D28" s="10">
        <v>2.5299999999999998</v>
      </c>
      <c r="E28" s="17">
        <v>1.66</v>
      </c>
      <c r="F28" s="10"/>
      <c r="G28" s="11">
        <v>0</v>
      </c>
      <c r="H28" s="10">
        <v>60</v>
      </c>
      <c r="I28" s="10" t="s">
        <v>59</v>
      </c>
      <c r="J28" s="10">
        <v>30</v>
      </c>
      <c r="K28" s="10">
        <f t="shared" si="2"/>
        <v>-28.34</v>
      </c>
      <c r="L28" s="10">
        <f t="shared" si="4"/>
        <v>1.66</v>
      </c>
      <c r="M28" s="10"/>
      <c r="N28" s="10"/>
      <c r="O28" s="10">
        <f t="shared" si="5"/>
        <v>0.33199999999999996</v>
      </c>
      <c r="P28" s="12"/>
      <c r="Q28" s="12"/>
      <c r="R28" s="10"/>
      <c r="S28" s="10">
        <f t="shared" si="7"/>
        <v>0</v>
      </c>
      <c r="T28" s="10">
        <f t="shared" si="8"/>
        <v>0</v>
      </c>
      <c r="U28" s="10">
        <v>60.889000000000003</v>
      </c>
      <c r="V28" s="10">
        <v>111.863</v>
      </c>
      <c r="W28" s="10">
        <v>307.24540000000002</v>
      </c>
      <c r="X28" s="10">
        <v>303.39519999999999</v>
      </c>
      <c r="Y28" s="10">
        <v>92.351799999999997</v>
      </c>
      <c r="Z28" s="10">
        <v>75.698999999999998</v>
      </c>
      <c r="AA28" s="10" t="s">
        <v>60</v>
      </c>
      <c r="AB28" s="10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600.10699999999997</v>
      </c>
      <c r="D29" s="1">
        <v>512.65</v>
      </c>
      <c r="E29" s="1">
        <v>392.15300000000002</v>
      </c>
      <c r="F29" s="1">
        <v>618.22799999999995</v>
      </c>
      <c r="G29" s="6">
        <v>1</v>
      </c>
      <c r="H29" s="1">
        <v>60</v>
      </c>
      <c r="I29" s="1" t="s">
        <v>32</v>
      </c>
      <c r="J29" s="1">
        <v>385.9</v>
      </c>
      <c r="K29" s="1">
        <f t="shared" si="2"/>
        <v>6.2530000000000427</v>
      </c>
      <c r="L29" s="1">
        <f t="shared" si="4"/>
        <v>392.15300000000002</v>
      </c>
      <c r="M29" s="1"/>
      <c r="N29" s="1">
        <v>84.117320000000063</v>
      </c>
      <c r="O29" s="1">
        <f t="shared" si="5"/>
        <v>78.430599999999998</v>
      </c>
      <c r="P29" s="5">
        <f t="shared" ref="P29:P32" si="11">10*O29-N29-F29</f>
        <v>81.960680000000025</v>
      </c>
      <c r="Q29" s="5"/>
      <c r="R29" s="1"/>
      <c r="S29" s="1">
        <f t="shared" si="7"/>
        <v>10</v>
      </c>
      <c r="T29" s="1">
        <f t="shared" si="8"/>
        <v>8.9549910366617116</v>
      </c>
      <c r="U29" s="1">
        <v>88.288399999999996</v>
      </c>
      <c r="V29" s="1">
        <v>91.89439999999999</v>
      </c>
      <c r="W29" s="1">
        <v>100.8192</v>
      </c>
      <c r="X29" s="1">
        <v>96.183000000000007</v>
      </c>
      <c r="Y29" s="1">
        <v>108.53619999999999</v>
      </c>
      <c r="Z29" s="1">
        <v>109.1956</v>
      </c>
      <c r="AA29" s="1"/>
      <c r="AB29" s="1">
        <f t="shared" si="3"/>
        <v>82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31</v>
      </c>
      <c r="C30" s="1">
        <v>1354.3879999999999</v>
      </c>
      <c r="D30" s="1">
        <v>1134.942</v>
      </c>
      <c r="E30" s="1">
        <v>916.822</v>
      </c>
      <c r="F30" s="1">
        <v>1378.258</v>
      </c>
      <c r="G30" s="6">
        <v>1</v>
      </c>
      <c r="H30" s="1">
        <v>60</v>
      </c>
      <c r="I30" s="1" t="s">
        <v>32</v>
      </c>
      <c r="J30" s="1">
        <v>858.5</v>
      </c>
      <c r="K30" s="1">
        <f t="shared" si="2"/>
        <v>58.322000000000003</v>
      </c>
      <c r="L30" s="1">
        <f t="shared" si="4"/>
        <v>916.822</v>
      </c>
      <c r="M30" s="1"/>
      <c r="N30" s="1">
        <v>274.60823999999991</v>
      </c>
      <c r="O30" s="1">
        <f t="shared" si="5"/>
        <v>183.36439999999999</v>
      </c>
      <c r="P30" s="5">
        <f t="shared" si="11"/>
        <v>180.77775999999972</v>
      </c>
      <c r="Q30" s="5"/>
      <c r="R30" s="1"/>
      <c r="S30" s="1">
        <f t="shared" si="7"/>
        <v>9.9999999999999982</v>
      </c>
      <c r="T30" s="1">
        <f t="shared" si="8"/>
        <v>9.0141065550346742</v>
      </c>
      <c r="U30" s="1">
        <v>213.26480000000001</v>
      </c>
      <c r="V30" s="1">
        <v>205.58260000000001</v>
      </c>
      <c r="W30" s="1">
        <v>213.8082</v>
      </c>
      <c r="X30" s="1">
        <v>217.64099999999999</v>
      </c>
      <c r="Y30" s="1">
        <v>220.95599999999999</v>
      </c>
      <c r="Z30" s="1">
        <v>210.53200000000001</v>
      </c>
      <c r="AA30" s="1"/>
      <c r="AB30" s="1">
        <f t="shared" si="3"/>
        <v>181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2058.0940000000001</v>
      </c>
      <c r="D31" s="1">
        <v>2021.0920000000001</v>
      </c>
      <c r="E31" s="1">
        <v>1483.12</v>
      </c>
      <c r="F31" s="1">
        <v>2184.0349999999999</v>
      </c>
      <c r="G31" s="6">
        <v>1</v>
      </c>
      <c r="H31" s="1">
        <v>60</v>
      </c>
      <c r="I31" s="1" t="s">
        <v>32</v>
      </c>
      <c r="J31" s="1">
        <v>1395.4</v>
      </c>
      <c r="K31" s="1">
        <f t="shared" si="2"/>
        <v>87.7199999999998</v>
      </c>
      <c r="L31" s="1">
        <f t="shared" si="4"/>
        <v>1483.12</v>
      </c>
      <c r="M31" s="1"/>
      <c r="N31" s="1">
        <v>285.73244</v>
      </c>
      <c r="O31" s="1">
        <f t="shared" si="5"/>
        <v>296.62399999999997</v>
      </c>
      <c r="P31" s="5">
        <f t="shared" si="11"/>
        <v>496.47256000000016</v>
      </c>
      <c r="Q31" s="5"/>
      <c r="R31" s="1"/>
      <c r="S31" s="1">
        <f t="shared" si="7"/>
        <v>10</v>
      </c>
      <c r="T31" s="1">
        <f t="shared" si="8"/>
        <v>8.3262562705647554</v>
      </c>
      <c r="U31" s="1">
        <v>329.71980000000002</v>
      </c>
      <c r="V31" s="1">
        <v>337.2004</v>
      </c>
      <c r="W31" s="1">
        <v>357.09739999999999</v>
      </c>
      <c r="X31" s="1">
        <v>336.74779999999998</v>
      </c>
      <c r="Y31" s="1">
        <v>330.81560000000002</v>
      </c>
      <c r="Z31" s="1">
        <v>320.76339999999999</v>
      </c>
      <c r="AA31" s="1"/>
      <c r="AB31" s="1">
        <f t="shared" si="3"/>
        <v>496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60.536000000000001</v>
      </c>
      <c r="D32" s="1">
        <v>4.2460000000000004</v>
      </c>
      <c r="E32" s="1">
        <v>26.77</v>
      </c>
      <c r="F32" s="1">
        <v>30.311</v>
      </c>
      <c r="G32" s="6">
        <v>1</v>
      </c>
      <c r="H32" s="1">
        <v>35</v>
      </c>
      <c r="I32" s="1" t="s">
        <v>32</v>
      </c>
      <c r="J32" s="1">
        <v>31.5</v>
      </c>
      <c r="K32" s="1">
        <f t="shared" si="2"/>
        <v>-4.7300000000000004</v>
      </c>
      <c r="L32" s="1">
        <f t="shared" si="4"/>
        <v>26.77</v>
      </c>
      <c r="M32" s="1"/>
      <c r="N32" s="1">
        <v>12.341200000000001</v>
      </c>
      <c r="O32" s="1">
        <f t="shared" si="5"/>
        <v>5.3540000000000001</v>
      </c>
      <c r="P32" s="5">
        <f t="shared" si="11"/>
        <v>10.887799999999999</v>
      </c>
      <c r="Q32" s="5"/>
      <c r="R32" s="1"/>
      <c r="S32" s="1">
        <f t="shared" si="7"/>
        <v>10</v>
      </c>
      <c r="T32" s="1">
        <f t="shared" si="8"/>
        <v>7.9664176316772508</v>
      </c>
      <c r="U32" s="1">
        <v>5.8022</v>
      </c>
      <c r="V32" s="1">
        <v>4.6924000000000001</v>
      </c>
      <c r="W32" s="1">
        <v>5.4058000000000002</v>
      </c>
      <c r="X32" s="1">
        <v>6.9313999999999991</v>
      </c>
      <c r="Y32" s="1">
        <v>2.3462000000000001</v>
      </c>
      <c r="Z32" s="1">
        <v>0.82200000000000006</v>
      </c>
      <c r="AA32" s="1"/>
      <c r="AB32" s="1">
        <f t="shared" si="3"/>
        <v>11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65</v>
      </c>
      <c r="B33" s="14" t="s">
        <v>31</v>
      </c>
      <c r="C33" s="14">
        <v>39.119999999999997</v>
      </c>
      <c r="D33" s="14"/>
      <c r="E33" s="14"/>
      <c r="F33" s="14">
        <v>39.119999999999997</v>
      </c>
      <c r="G33" s="15">
        <v>0</v>
      </c>
      <c r="H33" s="14">
        <v>30</v>
      </c>
      <c r="I33" s="14" t="s">
        <v>32</v>
      </c>
      <c r="J33" s="14">
        <v>18.25</v>
      </c>
      <c r="K33" s="14">
        <f t="shared" si="2"/>
        <v>-18.25</v>
      </c>
      <c r="L33" s="14">
        <f t="shared" si="4"/>
        <v>0</v>
      </c>
      <c r="M33" s="14"/>
      <c r="N33" s="14"/>
      <c r="O33" s="14">
        <f t="shared" si="5"/>
        <v>0</v>
      </c>
      <c r="P33" s="16"/>
      <c r="Q33" s="16"/>
      <c r="R33" s="14"/>
      <c r="S33" s="14" t="e">
        <f t="shared" si="7"/>
        <v>#DIV/0!</v>
      </c>
      <c r="T33" s="14" t="e">
        <f t="shared" si="8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 t="s">
        <v>66</v>
      </c>
      <c r="AB33" s="14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67</v>
      </c>
      <c r="B34" s="14" t="s">
        <v>31</v>
      </c>
      <c r="C34" s="14"/>
      <c r="D34" s="14">
        <v>605.48800000000006</v>
      </c>
      <c r="E34" s="14">
        <v>605.48800000000006</v>
      </c>
      <c r="F34" s="14"/>
      <c r="G34" s="15">
        <v>0</v>
      </c>
      <c r="H34" s="14">
        <v>30</v>
      </c>
      <c r="I34" s="14" t="s">
        <v>32</v>
      </c>
      <c r="J34" s="14">
        <v>613.48800000000006</v>
      </c>
      <c r="K34" s="14">
        <f t="shared" si="2"/>
        <v>-8</v>
      </c>
      <c r="L34" s="14">
        <f t="shared" si="4"/>
        <v>0</v>
      </c>
      <c r="M34" s="14">
        <v>605.48800000000006</v>
      </c>
      <c r="N34" s="14"/>
      <c r="O34" s="14">
        <f t="shared" si="5"/>
        <v>0</v>
      </c>
      <c r="P34" s="16"/>
      <c r="Q34" s="16"/>
      <c r="R34" s="14"/>
      <c r="S34" s="14" t="e">
        <f t="shared" si="7"/>
        <v>#DIV/0!</v>
      </c>
      <c r="T34" s="14" t="e">
        <f t="shared" si="8"/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 t="s">
        <v>47</v>
      </c>
      <c r="AB34" s="14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603.41899999999998</v>
      </c>
      <c r="D35" s="1">
        <v>678.99800000000005</v>
      </c>
      <c r="E35" s="1">
        <v>577.58299999999997</v>
      </c>
      <c r="F35" s="1">
        <v>549.30200000000002</v>
      </c>
      <c r="G35" s="6">
        <v>1</v>
      </c>
      <c r="H35" s="1">
        <v>30</v>
      </c>
      <c r="I35" s="1" t="s">
        <v>32</v>
      </c>
      <c r="J35" s="1">
        <v>591.75</v>
      </c>
      <c r="K35" s="1">
        <f t="shared" si="2"/>
        <v>-14.16700000000003</v>
      </c>
      <c r="L35" s="1">
        <f t="shared" si="4"/>
        <v>577.58299999999997</v>
      </c>
      <c r="M35" s="1"/>
      <c r="N35" s="1">
        <v>451.62455999999997</v>
      </c>
      <c r="O35" s="1">
        <f t="shared" si="5"/>
        <v>115.5166</v>
      </c>
      <c r="P35" s="5">
        <f>10*O35-N35-F35</f>
        <v>154.23943999999995</v>
      </c>
      <c r="Q35" s="5"/>
      <c r="R35" s="1"/>
      <c r="S35" s="1">
        <f t="shared" si="7"/>
        <v>10</v>
      </c>
      <c r="T35" s="1">
        <f t="shared" si="8"/>
        <v>8.664785494032893</v>
      </c>
      <c r="U35" s="1">
        <v>126.0932</v>
      </c>
      <c r="V35" s="1">
        <v>112.7698</v>
      </c>
      <c r="W35" s="1">
        <v>111.4512</v>
      </c>
      <c r="X35" s="1">
        <v>109.304</v>
      </c>
      <c r="Y35" s="1">
        <v>122.0264</v>
      </c>
      <c r="Z35" s="1">
        <v>125.9744</v>
      </c>
      <c r="AA35" s="1"/>
      <c r="AB35" s="1">
        <f t="shared" si="3"/>
        <v>154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69</v>
      </c>
      <c r="B36" s="14" t="s">
        <v>31</v>
      </c>
      <c r="C36" s="14"/>
      <c r="D36" s="14"/>
      <c r="E36" s="14"/>
      <c r="F36" s="14"/>
      <c r="G36" s="15">
        <v>0</v>
      </c>
      <c r="H36" s="14">
        <v>45</v>
      </c>
      <c r="I36" s="14" t="s">
        <v>32</v>
      </c>
      <c r="J36" s="14"/>
      <c r="K36" s="14">
        <f t="shared" si="2"/>
        <v>0</v>
      </c>
      <c r="L36" s="14">
        <f t="shared" si="4"/>
        <v>0</v>
      </c>
      <c r="M36" s="14"/>
      <c r="N36" s="14"/>
      <c r="O36" s="14">
        <f t="shared" si="5"/>
        <v>0</v>
      </c>
      <c r="P36" s="16"/>
      <c r="Q36" s="16"/>
      <c r="R36" s="14"/>
      <c r="S36" s="14" t="e">
        <f t="shared" si="7"/>
        <v>#DIV/0!</v>
      </c>
      <c r="T36" s="14" t="e">
        <f t="shared" si="8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 t="s">
        <v>47</v>
      </c>
      <c r="AB36" s="14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70</v>
      </c>
      <c r="B37" s="14" t="s">
        <v>31</v>
      </c>
      <c r="C37" s="14"/>
      <c r="D37" s="14"/>
      <c r="E37" s="14"/>
      <c r="F37" s="14"/>
      <c r="G37" s="15">
        <v>0</v>
      </c>
      <c r="H37" s="14">
        <v>40</v>
      </c>
      <c r="I37" s="14" t="s">
        <v>32</v>
      </c>
      <c r="J37" s="14"/>
      <c r="K37" s="14">
        <f t="shared" si="2"/>
        <v>0</v>
      </c>
      <c r="L37" s="14">
        <f t="shared" si="4"/>
        <v>0</v>
      </c>
      <c r="M37" s="14"/>
      <c r="N37" s="14"/>
      <c r="O37" s="14">
        <f t="shared" si="5"/>
        <v>0</v>
      </c>
      <c r="P37" s="16"/>
      <c r="Q37" s="16"/>
      <c r="R37" s="14"/>
      <c r="S37" s="14" t="e">
        <f t="shared" si="7"/>
        <v>#DIV/0!</v>
      </c>
      <c r="T37" s="14" t="e">
        <f t="shared" si="8"/>
        <v>#DIV/0!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 t="s">
        <v>47</v>
      </c>
      <c r="AB37" s="14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5399.5550000000003</v>
      </c>
      <c r="D38" s="1">
        <v>4228.9279999999999</v>
      </c>
      <c r="E38" s="1">
        <v>4074.9180000000001</v>
      </c>
      <c r="F38" s="1">
        <v>4915.9489999999996</v>
      </c>
      <c r="G38" s="6">
        <v>1</v>
      </c>
      <c r="H38" s="1">
        <v>40</v>
      </c>
      <c r="I38" s="1" t="s">
        <v>32</v>
      </c>
      <c r="J38" s="1">
        <v>4037.05</v>
      </c>
      <c r="K38" s="1">
        <f t="shared" ref="K38:K69" si="12">E38-J38</f>
        <v>37.867999999999938</v>
      </c>
      <c r="L38" s="1">
        <f t="shared" si="4"/>
        <v>4074.9180000000001</v>
      </c>
      <c r="M38" s="1"/>
      <c r="N38" s="1">
        <v>1036.54268</v>
      </c>
      <c r="O38" s="1">
        <f t="shared" si="5"/>
        <v>814.98360000000002</v>
      </c>
      <c r="P38" s="5">
        <f>10*O38-N38-F38</f>
        <v>2197.3443200000011</v>
      </c>
      <c r="Q38" s="5"/>
      <c r="R38" s="1"/>
      <c r="S38" s="1">
        <f t="shared" si="7"/>
        <v>10</v>
      </c>
      <c r="T38" s="1">
        <f t="shared" si="8"/>
        <v>7.3038177455350013</v>
      </c>
      <c r="U38" s="1">
        <v>847.20759999999996</v>
      </c>
      <c r="V38" s="1">
        <v>856.85599999999999</v>
      </c>
      <c r="W38" s="1">
        <v>936.97759999999994</v>
      </c>
      <c r="X38" s="1">
        <v>894.60339999999997</v>
      </c>
      <c r="Y38" s="1">
        <v>988.38780000000008</v>
      </c>
      <c r="Z38" s="1">
        <v>940.66759999999999</v>
      </c>
      <c r="AA38" s="1"/>
      <c r="AB38" s="1">
        <f t="shared" ref="AB38:AB69" si="13">ROUND(P38*G38,0)</f>
        <v>2197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72</v>
      </c>
      <c r="B39" s="14" t="s">
        <v>31</v>
      </c>
      <c r="C39" s="14"/>
      <c r="D39" s="14"/>
      <c r="E39" s="14"/>
      <c r="F39" s="14"/>
      <c r="G39" s="15">
        <v>0</v>
      </c>
      <c r="H39" s="14">
        <v>40</v>
      </c>
      <c r="I39" s="14" t="s">
        <v>32</v>
      </c>
      <c r="J39" s="14"/>
      <c r="K39" s="14">
        <f t="shared" si="12"/>
        <v>0</v>
      </c>
      <c r="L39" s="14">
        <f t="shared" si="4"/>
        <v>0</v>
      </c>
      <c r="M39" s="14"/>
      <c r="N39" s="14"/>
      <c r="O39" s="14">
        <f t="shared" si="5"/>
        <v>0</v>
      </c>
      <c r="P39" s="16"/>
      <c r="Q39" s="16"/>
      <c r="R39" s="14"/>
      <c r="S39" s="14" t="e">
        <f t="shared" si="7"/>
        <v>#DIV/0!</v>
      </c>
      <c r="T39" s="14" t="e">
        <f t="shared" si="8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 t="s">
        <v>47</v>
      </c>
      <c r="AB39" s="14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31</v>
      </c>
      <c r="C40" s="1">
        <v>57.381</v>
      </c>
      <c r="D40" s="1"/>
      <c r="E40" s="1">
        <v>11.433999999999999</v>
      </c>
      <c r="F40" s="1">
        <v>38.052</v>
      </c>
      <c r="G40" s="6">
        <v>1</v>
      </c>
      <c r="H40" s="1">
        <v>45</v>
      </c>
      <c r="I40" s="1" t="s">
        <v>32</v>
      </c>
      <c r="J40" s="1">
        <v>11.2</v>
      </c>
      <c r="K40" s="1">
        <f t="shared" si="12"/>
        <v>0.23399999999999999</v>
      </c>
      <c r="L40" s="1">
        <f t="shared" si="4"/>
        <v>11.433999999999999</v>
      </c>
      <c r="M40" s="1"/>
      <c r="N40" s="1"/>
      <c r="O40" s="1">
        <f t="shared" si="5"/>
        <v>2.2867999999999999</v>
      </c>
      <c r="P40" s="5"/>
      <c r="Q40" s="5"/>
      <c r="R40" s="1"/>
      <c r="S40" s="1">
        <f t="shared" si="7"/>
        <v>16.639846073115269</v>
      </c>
      <c r="T40" s="1">
        <f t="shared" si="8"/>
        <v>16.639846073115269</v>
      </c>
      <c r="U40" s="1">
        <v>3.7517999999999998</v>
      </c>
      <c r="V40" s="1">
        <v>2.7235999999999998</v>
      </c>
      <c r="W40" s="1">
        <v>5.3822000000000001</v>
      </c>
      <c r="X40" s="1">
        <v>5.6505999999999998</v>
      </c>
      <c r="Y40" s="1">
        <v>2.5914000000000001</v>
      </c>
      <c r="Z40" s="1">
        <v>2.5792000000000002</v>
      </c>
      <c r="AA40" s="13" t="s">
        <v>43</v>
      </c>
      <c r="AB40" s="1">
        <f t="shared" si="1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4" t="s">
        <v>74</v>
      </c>
      <c r="B41" s="14" t="s">
        <v>31</v>
      </c>
      <c r="C41" s="14">
        <v>31.427</v>
      </c>
      <c r="D41" s="14"/>
      <c r="E41" s="14"/>
      <c r="F41" s="14">
        <v>31.427</v>
      </c>
      <c r="G41" s="15">
        <v>0</v>
      </c>
      <c r="H41" s="14">
        <v>30</v>
      </c>
      <c r="I41" s="14" t="s">
        <v>32</v>
      </c>
      <c r="J41" s="14">
        <v>9.1999999999999993</v>
      </c>
      <c r="K41" s="14">
        <f t="shared" si="12"/>
        <v>-9.1999999999999993</v>
      </c>
      <c r="L41" s="14">
        <f t="shared" si="4"/>
        <v>0</v>
      </c>
      <c r="M41" s="14"/>
      <c r="N41" s="14"/>
      <c r="O41" s="14">
        <f t="shared" si="5"/>
        <v>0</v>
      </c>
      <c r="P41" s="16"/>
      <c r="Q41" s="16"/>
      <c r="R41" s="14"/>
      <c r="S41" s="14" t="e">
        <f t="shared" si="7"/>
        <v>#DIV/0!</v>
      </c>
      <c r="T41" s="14" t="e">
        <f t="shared" si="8"/>
        <v>#DIV/0!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 t="s">
        <v>66</v>
      </c>
      <c r="AB41" s="14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4" t="s">
        <v>75</v>
      </c>
      <c r="B42" s="14" t="s">
        <v>31</v>
      </c>
      <c r="C42" s="14"/>
      <c r="D42" s="14"/>
      <c r="E42" s="14"/>
      <c r="F42" s="14"/>
      <c r="G42" s="15">
        <v>0</v>
      </c>
      <c r="H42" s="14">
        <v>50</v>
      </c>
      <c r="I42" s="14" t="s">
        <v>32</v>
      </c>
      <c r="J42" s="14"/>
      <c r="K42" s="14">
        <f t="shared" si="12"/>
        <v>0</v>
      </c>
      <c r="L42" s="14">
        <f t="shared" si="4"/>
        <v>0</v>
      </c>
      <c r="M42" s="14"/>
      <c r="N42" s="14"/>
      <c r="O42" s="14">
        <f t="shared" si="5"/>
        <v>0</v>
      </c>
      <c r="P42" s="16"/>
      <c r="Q42" s="16"/>
      <c r="R42" s="14"/>
      <c r="S42" s="14" t="e">
        <f t="shared" si="7"/>
        <v>#DIV/0!</v>
      </c>
      <c r="T42" s="14" t="e">
        <f t="shared" si="8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 t="s">
        <v>47</v>
      </c>
      <c r="AB42" s="14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31</v>
      </c>
      <c r="C43" s="1">
        <v>43.137999999999998</v>
      </c>
      <c r="D43" s="1">
        <v>82.867000000000004</v>
      </c>
      <c r="E43" s="1">
        <v>44.027999999999999</v>
      </c>
      <c r="F43" s="1">
        <v>80.534000000000006</v>
      </c>
      <c r="G43" s="6">
        <v>1</v>
      </c>
      <c r="H43" s="1">
        <v>50</v>
      </c>
      <c r="I43" s="1" t="s">
        <v>32</v>
      </c>
      <c r="J43" s="1">
        <v>46.9</v>
      </c>
      <c r="K43" s="1">
        <f t="shared" si="12"/>
        <v>-2.8719999999999999</v>
      </c>
      <c r="L43" s="1">
        <f t="shared" si="4"/>
        <v>44.027999999999999</v>
      </c>
      <c r="M43" s="1"/>
      <c r="N43" s="1"/>
      <c r="O43" s="1">
        <f t="shared" si="5"/>
        <v>8.8056000000000001</v>
      </c>
      <c r="P43" s="5">
        <v>10</v>
      </c>
      <c r="Q43" s="5"/>
      <c r="R43" s="1"/>
      <c r="S43" s="1">
        <f t="shared" si="7"/>
        <v>10.281411828836196</v>
      </c>
      <c r="T43" s="1">
        <f t="shared" si="8"/>
        <v>9.1457708730807674</v>
      </c>
      <c r="U43" s="1">
        <v>7.8023999999999996</v>
      </c>
      <c r="V43" s="1">
        <v>9.5486000000000004</v>
      </c>
      <c r="W43" s="1">
        <v>12.929600000000001</v>
      </c>
      <c r="X43" s="1">
        <v>8.4505999999999997</v>
      </c>
      <c r="Y43" s="1">
        <v>5.0830000000000002</v>
      </c>
      <c r="Z43" s="1">
        <v>7.3714000000000004</v>
      </c>
      <c r="AA43" s="1"/>
      <c r="AB43" s="1">
        <f t="shared" si="13"/>
        <v>10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31</v>
      </c>
      <c r="C44" s="1">
        <v>48.374000000000002</v>
      </c>
      <c r="D44" s="1">
        <v>47.499000000000002</v>
      </c>
      <c r="E44" s="1">
        <v>21.648</v>
      </c>
      <c r="F44" s="1">
        <v>69.16</v>
      </c>
      <c r="G44" s="6">
        <v>1</v>
      </c>
      <c r="H44" s="1">
        <v>50</v>
      </c>
      <c r="I44" s="1" t="s">
        <v>32</v>
      </c>
      <c r="J44" s="1">
        <v>23.3</v>
      </c>
      <c r="K44" s="1">
        <f t="shared" si="12"/>
        <v>-1.652000000000001</v>
      </c>
      <c r="L44" s="1">
        <f t="shared" si="4"/>
        <v>21.648</v>
      </c>
      <c r="M44" s="1"/>
      <c r="N44" s="1">
        <v>10</v>
      </c>
      <c r="O44" s="1">
        <f t="shared" si="5"/>
        <v>4.3296000000000001</v>
      </c>
      <c r="P44" s="5"/>
      <c r="Q44" s="5"/>
      <c r="R44" s="1"/>
      <c r="S44" s="1">
        <f t="shared" si="7"/>
        <v>18.283444198078342</v>
      </c>
      <c r="T44" s="1">
        <f t="shared" si="8"/>
        <v>18.283444198078342</v>
      </c>
      <c r="U44" s="1">
        <v>8.2560000000000002</v>
      </c>
      <c r="V44" s="1">
        <v>8.3995999999999995</v>
      </c>
      <c r="W44" s="1">
        <v>3.4460000000000002</v>
      </c>
      <c r="X44" s="1">
        <v>2.9165999999999999</v>
      </c>
      <c r="Y44" s="1">
        <v>8.3886000000000003</v>
      </c>
      <c r="Z44" s="1">
        <v>8.3390000000000004</v>
      </c>
      <c r="AA44" s="1"/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38</v>
      </c>
      <c r="C45" s="1">
        <v>1275</v>
      </c>
      <c r="D45" s="1">
        <v>822</v>
      </c>
      <c r="E45" s="1">
        <v>845</v>
      </c>
      <c r="F45" s="1">
        <v>1056</v>
      </c>
      <c r="G45" s="6">
        <v>0.4</v>
      </c>
      <c r="H45" s="1">
        <v>45</v>
      </c>
      <c r="I45" s="1" t="s">
        <v>32</v>
      </c>
      <c r="J45" s="1">
        <v>854</v>
      </c>
      <c r="K45" s="1">
        <f t="shared" si="12"/>
        <v>-9</v>
      </c>
      <c r="L45" s="1">
        <f t="shared" si="4"/>
        <v>773</v>
      </c>
      <c r="M45" s="1">
        <v>72</v>
      </c>
      <c r="N45" s="1">
        <v>316.92000000000007</v>
      </c>
      <c r="O45" s="1">
        <f t="shared" si="5"/>
        <v>154.6</v>
      </c>
      <c r="P45" s="5">
        <f t="shared" ref="P45" si="14">10*O45-N45-F45</f>
        <v>173.07999999999993</v>
      </c>
      <c r="Q45" s="5"/>
      <c r="R45" s="1"/>
      <c r="S45" s="1">
        <f t="shared" si="7"/>
        <v>10</v>
      </c>
      <c r="T45" s="1">
        <f t="shared" si="8"/>
        <v>8.88046571798189</v>
      </c>
      <c r="U45" s="1">
        <v>175.4</v>
      </c>
      <c r="V45" s="1">
        <v>176</v>
      </c>
      <c r="W45" s="1">
        <v>194.4</v>
      </c>
      <c r="X45" s="1">
        <v>196</v>
      </c>
      <c r="Y45" s="1">
        <v>204.2</v>
      </c>
      <c r="Z45" s="1">
        <v>210.2</v>
      </c>
      <c r="AA45" s="1"/>
      <c r="AB45" s="1">
        <f t="shared" si="13"/>
        <v>69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4" t="s">
        <v>79</v>
      </c>
      <c r="B46" s="14" t="s">
        <v>38</v>
      </c>
      <c r="C46" s="14"/>
      <c r="D46" s="14"/>
      <c r="E46" s="14"/>
      <c r="F46" s="14"/>
      <c r="G46" s="15">
        <v>0</v>
      </c>
      <c r="H46" s="14">
        <v>50</v>
      </c>
      <c r="I46" s="14" t="s">
        <v>32</v>
      </c>
      <c r="J46" s="14"/>
      <c r="K46" s="14">
        <f t="shared" si="12"/>
        <v>0</v>
      </c>
      <c r="L46" s="14">
        <f t="shared" si="4"/>
        <v>0</v>
      </c>
      <c r="M46" s="14"/>
      <c r="N46" s="14"/>
      <c r="O46" s="14">
        <f t="shared" si="5"/>
        <v>0</v>
      </c>
      <c r="P46" s="16"/>
      <c r="Q46" s="16"/>
      <c r="R46" s="14"/>
      <c r="S46" s="14" t="e">
        <f t="shared" si="7"/>
        <v>#DIV/0!</v>
      </c>
      <c r="T46" s="14" t="e">
        <f t="shared" si="8"/>
        <v>#DIV/0!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 t="s">
        <v>47</v>
      </c>
      <c r="AB46" s="14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38</v>
      </c>
      <c r="C47" s="1">
        <v>1165</v>
      </c>
      <c r="D47" s="1">
        <v>606</v>
      </c>
      <c r="E47" s="1">
        <v>762</v>
      </c>
      <c r="F47" s="1">
        <v>860</v>
      </c>
      <c r="G47" s="6">
        <v>0.4</v>
      </c>
      <c r="H47" s="1">
        <v>45</v>
      </c>
      <c r="I47" s="1" t="s">
        <v>32</v>
      </c>
      <c r="J47" s="1">
        <v>768</v>
      </c>
      <c r="K47" s="1">
        <f t="shared" si="12"/>
        <v>-6</v>
      </c>
      <c r="L47" s="1">
        <f t="shared" si="4"/>
        <v>690</v>
      </c>
      <c r="M47" s="1">
        <v>72</v>
      </c>
      <c r="N47" s="1">
        <v>189.12000000000009</v>
      </c>
      <c r="O47" s="1">
        <f t="shared" si="5"/>
        <v>138</v>
      </c>
      <c r="P47" s="5">
        <f>10*O47-N47-F47</f>
        <v>330.87999999999988</v>
      </c>
      <c r="Q47" s="5"/>
      <c r="R47" s="1"/>
      <c r="S47" s="1">
        <f t="shared" si="7"/>
        <v>10</v>
      </c>
      <c r="T47" s="1">
        <f t="shared" si="8"/>
        <v>7.6023188405797111</v>
      </c>
      <c r="U47" s="1">
        <v>143.80000000000001</v>
      </c>
      <c r="V47" s="1">
        <v>149.80000000000001</v>
      </c>
      <c r="W47" s="1">
        <v>174</v>
      </c>
      <c r="X47" s="1">
        <v>176.6</v>
      </c>
      <c r="Y47" s="1">
        <v>185.2</v>
      </c>
      <c r="Z47" s="1">
        <v>177.4</v>
      </c>
      <c r="AA47" s="1"/>
      <c r="AB47" s="1">
        <f t="shared" si="13"/>
        <v>132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81</v>
      </c>
      <c r="B48" s="10" t="s">
        <v>38</v>
      </c>
      <c r="C48" s="10"/>
      <c r="D48" s="10">
        <v>300</v>
      </c>
      <c r="E48" s="10">
        <v>300</v>
      </c>
      <c r="F48" s="10"/>
      <c r="G48" s="11">
        <v>0</v>
      </c>
      <c r="H48" s="10" t="e">
        <v>#N/A</v>
      </c>
      <c r="I48" s="10" t="s">
        <v>104</v>
      </c>
      <c r="J48" s="10">
        <v>300</v>
      </c>
      <c r="K48" s="10">
        <f t="shared" si="12"/>
        <v>0</v>
      </c>
      <c r="L48" s="10">
        <f t="shared" si="4"/>
        <v>0</v>
      </c>
      <c r="M48" s="10">
        <v>300</v>
      </c>
      <c r="N48" s="10"/>
      <c r="O48" s="10">
        <f t="shared" si="5"/>
        <v>0</v>
      </c>
      <c r="P48" s="12"/>
      <c r="Q48" s="12"/>
      <c r="R48" s="10"/>
      <c r="S48" s="10" t="e">
        <f t="shared" si="7"/>
        <v>#DIV/0!</v>
      </c>
      <c r="T48" s="10" t="e">
        <f t="shared" si="8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/>
      <c r="AB48" s="10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31</v>
      </c>
      <c r="C49" s="1">
        <v>357.33800000000002</v>
      </c>
      <c r="D49" s="1">
        <v>377.41399999999999</v>
      </c>
      <c r="E49" s="1">
        <v>314.44600000000003</v>
      </c>
      <c r="F49" s="1">
        <v>377.31200000000001</v>
      </c>
      <c r="G49" s="6">
        <v>1</v>
      </c>
      <c r="H49" s="1">
        <v>45</v>
      </c>
      <c r="I49" s="1" t="s">
        <v>32</v>
      </c>
      <c r="J49" s="1">
        <v>287.5</v>
      </c>
      <c r="K49" s="1">
        <f t="shared" si="12"/>
        <v>26.946000000000026</v>
      </c>
      <c r="L49" s="1">
        <f t="shared" si="4"/>
        <v>314.44600000000003</v>
      </c>
      <c r="M49" s="1"/>
      <c r="N49" s="1">
        <v>29.107240000000019</v>
      </c>
      <c r="O49" s="1">
        <f t="shared" si="5"/>
        <v>62.889200000000002</v>
      </c>
      <c r="P49" s="5">
        <f>10*O49-N49-F49</f>
        <v>222.47275999999999</v>
      </c>
      <c r="Q49" s="5"/>
      <c r="R49" s="1"/>
      <c r="S49" s="1">
        <f t="shared" si="7"/>
        <v>10</v>
      </c>
      <c r="T49" s="1">
        <f t="shared" si="8"/>
        <v>6.4624647793261811</v>
      </c>
      <c r="U49" s="1">
        <v>56.689599999999999</v>
      </c>
      <c r="V49" s="1">
        <v>64.693399999999997</v>
      </c>
      <c r="W49" s="1">
        <v>56.709000000000003</v>
      </c>
      <c r="X49" s="1">
        <v>57.823999999999998</v>
      </c>
      <c r="Y49" s="1">
        <v>72.109200000000001</v>
      </c>
      <c r="Z49" s="1">
        <v>68.662999999999997</v>
      </c>
      <c r="AA49" s="1"/>
      <c r="AB49" s="1">
        <f t="shared" si="13"/>
        <v>222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83</v>
      </c>
      <c r="B50" s="14" t="s">
        <v>38</v>
      </c>
      <c r="C50" s="14"/>
      <c r="D50" s="14">
        <v>150</v>
      </c>
      <c r="E50" s="14">
        <v>150</v>
      </c>
      <c r="F50" s="14"/>
      <c r="G50" s="15">
        <v>0</v>
      </c>
      <c r="H50" s="14">
        <v>45</v>
      </c>
      <c r="I50" s="14" t="s">
        <v>32</v>
      </c>
      <c r="J50" s="14">
        <v>150</v>
      </c>
      <c r="K50" s="14">
        <f t="shared" si="12"/>
        <v>0</v>
      </c>
      <c r="L50" s="14">
        <f t="shared" si="4"/>
        <v>0</v>
      </c>
      <c r="M50" s="14">
        <v>150</v>
      </c>
      <c r="N50" s="14"/>
      <c r="O50" s="14">
        <f t="shared" si="5"/>
        <v>0</v>
      </c>
      <c r="P50" s="16"/>
      <c r="Q50" s="16"/>
      <c r="R50" s="14"/>
      <c r="S50" s="14" t="e">
        <f t="shared" si="7"/>
        <v>#DIV/0!</v>
      </c>
      <c r="T50" s="14" t="e">
        <f t="shared" si="8"/>
        <v>#DIV/0!</v>
      </c>
      <c r="U50" s="14">
        <v>0</v>
      </c>
      <c r="V50" s="14">
        <v>0</v>
      </c>
      <c r="W50" s="14">
        <v>0</v>
      </c>
      <c r="X50" s="14">
        <v>0</v>
      </c>
      <c r="Y50" s="14">
        <v>0.4</v>
      </c>
      <c r="Z50" s="14">
        <v>0.4</v>
      </c>
      <c r="AA50" s="14" t="s">
        <v>47</v>
      </c>
      <c r="AB50" s="14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38</v>
      </c>
      <c r="C51" s="1">
        <v>172</v>
      </c>
      <c r="D51" s="1">
        <v>204</v>
      </c>
      <c r="E51" s="1">
        <v>189</v>
      </c>
      <c r="F51" s="1">
        <v>149</v>
      </c>
      <c r="G51" s="6">
        <v>0.35</v>
      </c>
      <c r="H51" s="1">
        <v>40</v>
      </c>
      <c r="I51" s="1" t="s">
        <v>32</v>
      </c>
      <c r="J51" s="1">
        <v>207</v>
      </c>
      <c r="K51" s="1">
        <f t="shared" si="12"/>
        <v>-18</v>
      </c>
      <c r="L51" s="1">
        <f t="shared" si="4"/>
        <v>189</v>
      </c>
      <c r="M51" s="1"/>
      <c r="N51" s="1">
        <v>83.039999999999992</v>
      </c>
      <c r="O51" s="1">
        <f t="shared" si="5"/>
        <v>37.799999999999997</v>
      </c>
      <c r="P51" s="5">
        <f t="shared" ref="P51:P56" si="15">10*O51-N51-F51</f>
        <v>145.96000000000004</v>
      </c>
      <c r="Q51" s="5"/>
      <c r="R51" s="1"/>
      <c r="S51" s="1">
        <f t="shared" si="7"/>
        <v>10</v>
      </c>
      <c r="T51" s="1">
        <f t="shared" si="8"/>
        <v>6.1386243386243393</v>
      </c>
      <c r="U51" s="1">
        <v>36</v>
      </c>
      <c r="V51" s="1">
        <v>34.4</v>
      </c>
      <c r="W51" s="1">
        <v>39.6</v>
      </c>
      <c r="X51" s="1">
        <v>33.799999999999997</v>
      </c>
      <c r="Y51" s="1">
        <v>33.4</v>
      </c>
      <c r="Z51" s="1">
        <v>39</v>
      </c>
      <c r="AA51" s="1"/>
      <c r="AB51" s="1">
        <f t="shared" si="13"/>
        <v>51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31</v>
      </c>
      <c r="C52" s="1">
        <v>73.924000000000007</v>
      </c>
      <c r="D52" s="1">
        <v>30.199000000000002</v>
      </c>
      <c r="E52" s="1">
        <v>32.100999999999999</v>
      </c>
      <c r="F52" s="1">
        <v>56.555999999999997</v>
      </c>
      <c r="G52" s="6">
        <v>1</v>
      </c>
      <c r="H52" s="1">
        <v>40</v>
      </c>
      <c r="I52" s="1" t="s">
        <v>32</v>
      </c>
      <c r="J52" s="1">
        <v>35.4</v>
      </c>
      <c r="K52" s="1">
        <f t="shared" si="12"/>
        <v>-3.2989999999999995</v>
      </c>
      <c r="L52" s="1">
        <f t="shared" si="4"/>
        <v>32.100999999999999</v>
      </c>
      <c r="M52" s="1"/>
      <c r="N52" s="1">
        <v>19.732800000000001</v>
      </c>
      <c r="O52" s="1">
        <f t="shared" si="5"/>
        <v>6.4201999999999995</v>
      </c>
      <c r="P52" s="5"/>
      <c r="Q52" s="5"/>
      <c r="R52" s="1"/>
      <c r="S52" s="1">
        <f t="shared" si="7"/>
        <v>11.8826204791128</v>
      </c>
      <c r="T52" s="1">
        <f t="shared" si="8"/>
        <v>11.8826204791128</v>
      </c>
      <c r="U52" s="1">
        <v>9.0733999999999995</v>
      </c>
      <c r="V52" s="1">
        <v>8.3640000000000008</v>
      </c>
      <c r="W52" s="1">
        <v>7.0048000000000004</v>
      </c>
      <c r="X52" s="1">
        <v>7.2098000000000004</v>
      </c>
      <c r="Y52" s="1">
        <v>5.4683999999999999</v>
      </c>
      <c r="Z52" s="1">
        <v>5.1204000000000001</v>
      </c>
      <c r="AA52" s="1"/>
      <c r="AB52" s="1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38</v>
      </c>
      <c r="C53" s="1">
        <v>548</v>
      </c>
      <c r="D53" s="1">
        <v>966</v>
      </c>
      <c r="E53" s="1">
        <v>771</v>
      </c>
      <c r="F53" s="1">
        <v>650</v>
      </c>
      <c r="G53" s="6">
        <v>0.4</v>
      </c>
      <c r="H53" s="1">
        <v>40</v>
      </c>
      <c r="I53" s="1" t="s">
        <v>32</v>
      </c>
      <c r="J53" s="1">
        <v>778</v>
      </c>
      <c r="K53" s="1">
        <f t="shared" si="12"/>
        <v>-7</v>
      </c>
      <c r="L53" s="1">
        <f t="shared" si="4"/>
        <v>447</v>
      </c>
      <c r="M53" s="1">
        <v>324</v>
      </c>
      <c r="N53" s="1">
        <v>48.839999999999861</v>
      </c>
      <c r="O53" s="1">
        <f t="shared" si="5"/>
        <v>89.4</v>
      </c>
      <c r="P53" s="5">
        <f t="shared" si="15"/>
        <v>195.16000000000008</v>
      </c>
      <c r="Q53" s="5"/>
      <c r="R53" s="1"/>
      <c r="S53" s="1">
        <f t="shared" si="7"/>
        <v>10</v>
      </c>
      <c r="T53" s="1">
        <f t="shared" si="8"/>
        <v>7.8170022371364638</v>
      </c>
      <c r="U53" s="1">
        <v>92.6</v>
      </c>
      <c r="V53" s="1">
        <v>105.6</v>
      </c>
      <c r="W53" s="1">
        <v>111.2</v>
      </c>
      <c r="X53" s="1">
        <v>100</v>
      </c>
      <c r="Y53" s="1">
        <v>106.6</v>
      </c>
      <c r="Z53" s="1">
        <v>104</v>
      </c>
      <c r="AA53" s="1"/>
      <c r="AB53" s="1">
        <f t="shared" si="13"/>
        <v>78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38</v>
      </c>
      <c r="C54" s="1">
        <v>823</v>
      </c>
      <c r="D54" s="1">
        <v>2376</v>
      </c>
      <c r="E54" s="1">
        <v>2106</v>
      </c>
      <c r="F54" s="1">
        <v>957</v>
      </c>
      <c r="G54" s="6">
        <v>0.4</v>
      </c>
      <c r="H54" s="1">
        <v>45</v>
      </c>
      <c r="I54" s="1" t="s">
        <v>32</v>
      </c>
      <c r="J54" s="1">
        <v>2113</v>
      </c>
      <c r="K54" s="1">
        <f t="shared" si="12"/>
        <v>-7</v>
      </c>
      <c r="L54" s="1">
        <f t="shared" si="4"/>
        <v>606</v>
      </c>
      <c r="M54" s="1">
        <v>1500</v>
      </c>
      <c r="N54" s="1">
        <v>154.84000000000009</v>
      </c>
      <c r="O54" s="1">
        <f t="shared" si="5"/>
        <v>121.2</v>
      </c>
      <c r="P54" s="5">
        <f t="shared" si="15"/>
        <v>100.15999999999985</v>
      </c>
      <c r="Q54" s="5"/>
      <c r="R54" s="1"/>
      <c r="S54" s="1">
        <f t="shared" si="7"/>
        <v>10</v>
      </c>
      <c r="T54" s="1">
        <f t="shared" si="8"/>
        <v>9.1735973597359752</v>
      </c>
      <c r="U54" s="1">
        <v>139.6</v>
      </c>
      <c r="V54" s="1">
        <v>149.6</v>
      </c>
      <c r="W54" s="1">
        <v>154.6</v>
      </c>
      <c r="X54" s="1">
        <v>143.4</v>
      </c>
      <c r="Y54" s="1">
        <v>163.19999999999999</v>
      </c>
      <c r="Z54" s="1">
        <v>162.19999999999999</v>
      </c>
      <c r="AA54" s="1"/>
      <c r="AB54" s="1">
        <f t="shared" si="13"/>
        <v>40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31</v>
      </c>
      <c r="C55" s="1">
        <v>49.959000000000003</v>
      </c>
      <c r="D55" s="1">
        <v>77.921999999999997</v>
      </c>
      <c r="E55" s="1">
        <v>41.212000000000003</v>
      </c>
      <c r="F55" s="1">
        <v>75.022000000000006</v>
      </c>
      <c r="G55" s="6">
        <v>1</v>
      </c>
      <c r="H55" s="1">
        <v>40</v>
      </c>
      <c r="I55" s="1" t="s">
        <v>32</v>
      </c>
      <c r="J55" s="1">
        <v>51.7</v>
      </c>
      <c r="K55" s="1">
        <f t="shared" si="12"/>
        <v>-10.488</v>
      </c>
      <c r="L55" s="1">
        <f t="shared" si="4"/>
        <v>41.212000000000003</v>
      </c>
      <c r="M55" s="1"/>
      <c r="N55" s="1">
        <v>11.457480000000009</v>
      </c>
      <c r="O55" s="1">
        <f t="shared" si="5"/>
        <v>8.2423999999999999</v>
      </c>
      <c r="P55" s="5"/>
      <c r="Q55" s="5"/>
      <c r="R55" s="1"/>
      <c r="S55" s="1">
        <f t="shared" si="7"/>
        <v>10.492026594195867</v>
      </c>
      <c r="T55" s="1">
        <f t="shared" si="8"/>
        <v>10.492026594195867</v>
      </c>
      <c r="U55" s="1">
        <v>10.430199999999999</v>
      </c>
      <c r="V55" s="1">
        <v>10.706799999999999</v>
      </c>
      <c r="W55" s="1">
        <v>10.231199999999999</v>
      </c>
      <c r="X55" s="1">
        <v>8.7880000000000003</v>
      </c>
      <c r="Y55" s="1">
        <v>8.1123999999999992</v>
      </c>
      <c r="Z55" s="1">
        <v>8.9640000000000004</v>
      </c>
      <c r="AA55" s="1"/>
      <c r="AB55" s="1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38</v>
      </c>
      <c r="C56" s="1">
        <v>283</v>
      </c>
      <c r="D56" s="1">
        <v>396</v>
      </c>
      <c r="E56" s="1">
        <v>232</v>
      </c>
      <c r="F56" s="1">
        <v>364</v>
      </c>
      <c r="G56" s="6">
        <v>0.35</v>
      </c>
      <c r="H56" s="1">
        <v>40</v>
      </c>
      <c r="I56" s="1" t="s">
        <v>32</v>
      </c>
      <c r="J56" s="1">
        <v>236</v>
      </c>
      <c r="K56" s="1">
        <f t="shared" si="12"/>
        <v>-4</v>
      </c>
      <c r="L56" s="1">
        <f t="shared" si="4"/>
        <v>232</v>
      </c>
      <c r="M56" s="1"/>
      <c r="N56" s="1">
        <v>56.839999999999861</v>
      </c>
      <c r="O56" s="1">
        <f t="shared" si="5"/>
        <v>46.4</v>
      </c>
      <c r="P56" s="5">
        <f t="shared" si="15"/>
        <v>43.160000000000139</v>
      </c>
      <c r="Q56" s="5"/>
      <c r="R56" s="1"/>
      <c r="S56" s="1">
        <f t="shared" si="7"/>
        <v>10</v>
      </c>
      <c r="T56" s="1">
        <f t="shared" si="8"/>
        <v>9.0698275862068947</v>
      </c>
      <c r="U56" s="1">
        <v>55.8</v>
      </c>
      <c r="V56" s="1">
        <v>57</v>
      </c>
      <c r="W56" s="1">
        <v>55</v>
      </c>
      <c r="X56" s="1">
        <v>49</v>
      </c>
      <c r="Y56" s="1">
        <v>57.2</v>
      </c>
      <c r="Z56" s="1">
        <v>62</v>
      </c>
      <c r="AA56" s="1"/>
      <c r="AB56" s="1">
        <f t="shared" si="13"/>
        <v>15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0" t="s">
        <v>90</v>
      </c>
      <c r="B57" s="10" t="s">
        <v>38</v>
      </c>
      <c r="C57" s="10"/>
      <c r="D57" s="10">
        <v>60</v>
      </c>
      <c r="E57" s="10">
        <v>60</v>
      </c>
      <c r="F57" s="10"/>
      <c r="G57" s="11">
        <v>0</v>
      </c>
      <c r="H57" s="10" t="e">
        <v>#N/A</v>
      </c>
      <c r="I57" s="10" t="s">
        <v>104</v>
      </c>
      <c r="J57" s="10">
        <v>60</v>
      </c>
      <c r="K57" s="10">
        <f t="shared" si="12"/>
        <v>0</v>
      </c>
      <c r="L57" s="10">
        <f t="shared" si="4"/>
        <v>0</v>
      </c>
      <c r="M57" s="10">
        <v>60</v>
      </c>
      <c r="N57" s="10"/>
      <c r="O57" s="10">
        <f t="shared" si="5"/>
        <v>0</v>
      </c>
      <c r="P57" s="12"/>
      <c r="Q57" s="12"/>
      <c r="R57" s="10"/>
      <c r="S57" s="10" t="e">
        <f t="shared" si="7"/>
        <v>#DIV/0!</v>
      </c>
      <c r="T57" s="10" t="e">
        <f t="shared" si="8"/>
        <v>#DIV/0!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/>
      <c r="AB57" s="10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38</v>
      </c>
      <c r="C58" s="1">
        <v>472</v>
      </c>
      <c r="D58" s="1">
        <v>408</v>
      </c>
      <c r="E58" s="1">
        <v>415</v>
      </c>
      <c r="F58" s="1">
        <v>368</v>
      </c>
      <c r="G58" s="6">
        <v>0.4</v>
      </c>
      <c r="H58" s="1">
        <v>40</v>
      </c>
      <c r="I58" s="1" t="s">
        <v>32</v>
      </c>
      <c r="J58" s="1">
        <v>424</v>
      </c>
      <c r="K58" s="1">
        <f t="shared" si="12"/>
        <v>-9</v>
      </c>
      <c r="L58" s="1">
        <f t="shared" si="4"/>
        <v>343</v>
      </c>
      <c r="M58" s="1">
        <v>72</v>
      </c>
      <c r="N58" s="1">
        <v>251.99999999999989</v>
      </c>
      <c r="O58" s="1">
        <f t="shared" si="5"/>
        <v>68.599999999999994</v>
      </c>
      <c r="P58" s="5">
        <f t="shared" ref="P58:P60" si="16">10*O58-N58-F58</f>
        <v>66.000000000000114</v>
      </c>
      <c r="Q58" s="5"/>
      <c r="R58" s="1"/>
      <c r="S58" s="1">
        <f t="shared" si="7"/>
        <v>10</v>
      </c>
      <c r="T58" s="1">
        <f t="shared" si="8"/>
        <v>9.037900874635568</v>
      </c>
      <c r="U58" s="1">
        <v>79.2</v>
      </c>
      <c r="V58" s="1">
        <v>68.400000000000006</v>
      </c>
      <c r="W58" s="1">
        <v>63.2</v>
      </c>
      <c r="X58" s="1">
        <v>72.599999999999994</v>
      </c>
      <c r="Y58" s="1">
        <v>69.2</v>
      </c>
      <c r="Z58" s="1">
        <v>66</v>
      </c>
      <c r="AA58" s="1"/>
      <c r="AB58" s="1">
        <f t="shared" si="13"/>
        <v>26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31</v>
      </c>
      <c r="C59" s="1">
        <v>252.92500000000001</v>
      </c>
      <c r="D59" s="1">
        <v>215.69200000000001</v>
      </c>
      <c r="E59" s="1">
        <v>163.03399999999999</v>
      </c>
      <c r="F59" s="1">
        <v>271.26100000000002</v>
      </c>
      <c r="G59" s="6">
        <v>1</v>
      </c>
      <c r="H59" s="1">
        <v>50</v>
      </c>
      <c r="I59" s="1" t="s">
        <v>32</v>
      </c>
      <c r="J59" s="1">
        <v>155.6</v>
      </c>
      <c r="K59" s="1">
        <f t="shared" si="12"/>
        <v>7.4339999999999975</v>
      </c>
      <c r="L59" s="1">
        <f t="shared" si="4"/>
        <v>163.03399999999999</v>
      </c>
      <c r="M59" s="1"/>
      <c r="N59" s="1">
        <v>80.833600000000075</v>
      </c>
      <c r="O59" s="1">
        <f t="shared" si="5"/>
        <v>32.6068</v>
      </c>
      <c r="P59" s="5"/>
      <c r="Q59" s="5"/>
      <c r="R59" s="1"/>
      <c r="S59" s="1">
        <f t="shared" si="7"/>
        <v>10.798195468429903</v>
      </c>
      <c r="T59" s="1">
        <f t="shared" si="8"/>
        <v>10.798195468429903</v>
      </c>
      <c r="U59" s="1">
        <v>39.081000000000003</v>
      </c>
      <c r="V59" s="1">
        <v>39.832999999999998</v>
      </c>
      <c r="W59" s="1">
        <v>40.680999999999997</v>
      </c>
      <c r="X59" s="1">
        <v>40.029400000000003</v>
      </c>
      <c r="Y59" s="1">
        <v>37.798400000000001</v>
      </c>
      <c r="Z59" s="1">
        <v>31.9712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>
        <v>525.73099999999999</v>
      </c>
      <c r="D60" s="1">
        <v>286.32400000000001</v>
      </c>
      <c r="E60" s="1">
        <v>347.75200000000001</v>
      </c>
      <c r="F60" s="1">
        <v>396.072</v>
      </c>
      <c r="G60" s="6">
        <v>1</v>
      </c>
      <c r="H60" s="1">
        <v>50</v>
      </c>
      <c r="I60" s="1" t="s">
        <v>32</v>
      </c>
      <c r="J60" s="1">
        <v>333.65</v>
      </c>
      <c r="K60" s="1">
        <f t="shared" si="12"/>
        <v>14.102000000000032</v>
      </c>
      <c r="L60" s="1">
        <f t="shared" si="4"/>
        <v>347.75200000000001</v>
      </c>
      <c r="M60" s="1"/>
      <c r="N60" s="1">
        <v>181.67128</v>
      </c>
      <c r="O60" s="1">
        <f t="shared" si="5"/>
        <v>69.550399999999996</v>
      </c>
      <c r="P60" s="5">
        <f t="shared" si="16"/>
        <v>117.76071999999988</v>
      </c>
      <c r="Q60" s="5"/>
      <c r="R60" s="1"/>
      <c r="S60" s="1">
        <f t="shared" si="7"/>
        <v>10</v>
      </c>
      <c r="T60" s="1">
        <f t="shared" si="8"/>
        <v>8.3068290045779758</v>
      </c>
      <c r="U60" s="1">
        <v>73.036599999999993</v>
      </c>
      <c r="V60" s="1">
        <v>69.239999999999995</v>
      </c>
      <c r="W60" s="1">
        <v>79.130399999999995</v>
      </c>
      <c r="X60" s="1">
        <v>78.891400000000004</v>
      </c>
      <c r="Y60" s="1">
        <v>83.131</v>
      </c>
      <c r="Z60" s="1">
        <v>84.977200000000011</v>
      </c>
      <c r="AA60" s="1"/>
      <c r="AB60" s="1">
        <f t="shared" si="13"/>
        <v>118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94</v>
      </c>
      <c r="B61" s="14" t="s">
        <v>31</v>
      </c>
      <c r="C61" s="14"/>
      <c r="D61" s="14"/>
      <c r="E61" s="14"/>
      <c r="F61" s="14"/>
      <c r="G61" s="15">
        <v>0</v>
      </c>
      <c r="H61" s="14">
        <v>40</v>
      </c>
      <c r="I61" s="14" t="s">
        <v>32</v>
      </c>
      <c r="J61" s="14"/>
      <c r="K61" s="14">
        <f t="shared" si="12"/>
        <v>0</v>
      </c>
      <c r="L61" s="14">
        <f t="shared" si="4"/>
        <v>0</v>
      </c>
      <c r="M61" s="14"/>
      <c r="N61" s="14"/>
      <c r="O61" s="14">
        <f t="shared" si="5"/>
        <v>0</v>
      </c>
      <c r="P61" s="16"/>
      <c r="Q61" s="16"/>
      <c r="R61" s="14"/>
      <c r="S61" s="14" t="e">
        <f t="shared" si="7"/>
        <v>#DIV/0!</v>
      </c>
      <c r="T61" s="14" t="e">
        <f t="shared" si="8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 t="s">
        <v>47</v>
      </c>
      <c r="AB61" s="14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95</v>
      </c>
      <c r="B62" s="14" t="s">
        <v>31</v>
      </c>
      <c r="C62" s="14"/>
      <c r="D62" s="14"/>
      <c r="E62" s="14"/>
      <c r="F62" s="14"/>
      <c r="G62" s="15">
        <v>0</v>
      </c>
      <c r="H62" s="14">
        <v>40</v>
      </c>
      <c r="I62" s="14" t="s">
        <v>32</v>
      </c>
      <c r="J62" s="14"/>
      <c r="K62" s="14">
        <f t="shared" si="12"/>
        <v>0</v>
      </c>
      <c r="L62" s="14">
        <f t="shared" si="4"/>
        <v>0</v>
      </c>
      <c r="M62" s="14"/>
      <c r="N62" s="14"/>
      <c r="O62" s="14">
        <f t="shared" si="5"/>
        <v>0</v>
      </c>
      <c r="P62" s="16"/>
      <c r="Q62" s="16"/>
      <c r="R62" s="14"/>
      <c r="S62" s="14" t="e">
        <f t="shared" si="7"/>
        <v>#DIV/0!</v>
      </c>
      <c r="T62" s="14" t="e">
        <f t="shared" si="8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 t="s">
        <v>47</v>
      </c>
      <c r="AB62" s="14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96</v>
      </c>
      <c r="B63" s="14" t="s">
        <v>31</v>
      </c>
      <c r="C63" s="14"/>
      <c r="D63" s="14"/>
      <c r="E63" s="14"/>
      <c r="F63" s="14"/>
      <c r="G63" s="15">
        <v>0</v>
      </c>
      <c r="H63" s="14">
        <v>40</v>
      </c>
      <c r="I63" s="14" t="s">
        <v>32</v>
      </c>
      <c r="J63" s="14"/>
      <c r="K63" s="14">
        <f t="shared" si="12"/>
        <v>0</v>
      </c>
      <c r="L63" s="14">
        <f t="shared" si="4"/>
        <v>0</v>
      </c>
      <c r="M63" s="14"/>
      <c r="N63" s="14"/>
      <c r="O63" s="14">
        <f t="shared" si="5"/>
        <v>0</v>
      </c>
      <c r="P63" s="16"/>
      <c r="Q63" s="16"/>
      <c r="R63" s="14"/>
      <c r="S63" s="14" t="e">
        <f t="shared" si="7"/>
        <v>#DIV/0!</v>
      </c>
      <c r="T63" s="14" t="e">
        <f t="shared" si="8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 t="s">
        <v>47</v>
      </c>
      <c r="AB63" s="14">
        <f t="shared" si="13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38</v>
      </c>
      <c r="C64" s="1">
        <v>131</v>
      </c>
      <c r="D64" s="1">
        <v>100</v>
      </c>
      <c r="E64" s="1">
        <v>101</v>
      </c>
      <c r="F64" s="1">
        <v>104</v>
      </c>
      <c r="G64" s="6">
        <v>0.45</v>
      </c>
      <c r="H64" s="1">
        <v>50</v>
      </c>
      <c r="I64" s="1" t="s">
        <v>32</v>
      </c>
      <c r="J64" s="1">
        <v>101</v>
      </c>
      <c r="K64" s="1">
        <f t="shared" si="12"/>
        <v>0</v>
      </c>
      <c r="L64" s="1">
        <f t="shared" si="4"/>
        <v>101</v>
      </c>
      <c r="M64" s="1"/>
      <c r="N64" s="1">
        <v>36.799999999999947</v>
      </c>
      <c r="O64" s="1">
        <f t="shared" si="5"/>
        <v>20.2</v>
      </c>
      <c r="P64" s="5">
        <f>10*O64-N64-F64</f>
        <v>61.200000000000045</v>
      </c>
      <c r="Q64" s="5"/>
      <c r="R64" s="1"/>
      <c r="S64" s="1">
        <f t="shared" si="7"/>
        <v>10</v>
      </c>
      <c r="T64" s="1">
        <f t="shared" si="8"/>
        <v>6.9702970297029685</v>
      </c>
      <c r="U64" s="1">
        <v>18.399999999999999</v>
      </c>
      <c r="V64" s="1">
        <v>17</v>
      </c>
      <c r="W64" s="1">
        <v>22.6</v>
      </c>
      <c r="X64" s="1">
        <v>18</v>
      </c>
      <c r="Y64" s="1">
        <v>18.6694</v>
      </c>
      <c r="Z64" s="1">
        <v>23.269400000000001</v>
      </c>
      <c r="AA64" s="1"/>
      <c r="AB64" s="1">
        <f t="shared" si="13"/>
        <v>28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98</v>
      </c>
      <c r="B65" s="10" t="s">
        <v>38</v>
      </c>
      <c r="C65" s="10"/>
      <c r="D65" s="10">
        <v>156</v>
      </c>
      <c r="E65" s="10">
        <v>156</v>
      </c>
      <c r="F65" s="10"/>
      <c r="G65" s="11">
        <v>0</v>
      </c>
      <c r="H65" s="10" t="e">
        <v>#N/A</v>
      </c>
      <c r="I65" s="10" t="s">
        <v>104</v>
      </c>
      <c r="J65" s="10">
        <v>156</v>
      </c>
      <c r="K65" s="10">
        <f t="shared" si="12"/>
        <v>0</v>
      </c>
      <c r="L65" s="10">
        <f t="shared" si="4"/>
        <v>0</v>
      </c>
      <c r="M65" s="10">
        <v>156</v>
      </c>
      <c r="N65" s="10"/>
      <c r="O65" s="10">
        <f t="shared" si="5"/>
        <v>0</v>
      </c>
      <c r="P65" s="12"/>
      <c r="Q65" s="12"/>
      <c r="R65" s="10"/>
      <c r="S65" s="10" t="e">
        <f t="shared" si="7"/>
        <v>#DIV/0!</v>
      </c>
      <c r="T65" s="10" t="e">
        <f t="shared" si="8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/>
      <c r="AB65" s="10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99</v>
      </c>
      <c r="B66" s="14" t="s">
        <v>31</v>
      </c>
      <c r="C66" s="14"/>
      <c r="D66" s="14"/>
      <c r="E66" s="14"/>
      <c r="F66" s="14"/>
      <c r="G66" s="15">
        <v>0</v>
      </c>
      <c r="H66" s="14">
        <v>40</v>
      </c>
      <c r="I66" s="14" t="s">
        <v>32</v>
      </c>
      <c r="J66" s="14"/>
      <c r="K66" s="14">
        <f t="shared" si="12"/>
        <v>0</v>
      </c>
      <c r="L66" s="14">
        <f t="shared" si="4"/>
        <v>0</v>
      </c>
      <c r="M66" s="14"/>
      <c r="N66" s="14"/>
      <c r="O66" s="14">
        <f t="shared" si="5"/>
        <v>0</v>
      </c>
      <c r="P66" s="16"/>
      <c r="Q66" s="16"/>
      <c r="R66" s="14"/>
      <c r="S66" s="14" t="e">
        <f t="shared" si="7"/>
        <v>#DIV/0!</v>
      </c>
      <c r="T66" s="14" t="e">
        <f t="shared" si="8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 t="s">
        <v>47</v>
      </c>
      <c r="AB66" s="14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38</v>
      </c>
      <c r="C67" s="1">
        <v>167</v>
      </c>
      <c r="D67" s="1">
        <v>24</v>
      </c>
      <c r="E67" s="1">
        <v>90</v>
      </c>
      <c r="F67" s="1">
        <v>85</v>
      </c>
      <c r="G67" s="6">
        <v>0.4</v>
      </c>
      <c r="H67" s="1">
        <v>40</v>
      </c>
      <c r="I67" s="1" t="s">
        <v>32</v>
      </c>
      <c r="J67" s="1">
        <v>93</v>
      </c>
      <c r="K67" s="1">
        <f t="shared" si="12"/>
        <v>-3</v>
      </c>
      <c r="L67" s="1">
        <f t="shared" si="4"/>
        <v>90</v>
      </c>
      <c r="M67" s="1"/>
      <c r="N67" s="1">
        <v>35</v>
      </c>
      <c r="O67" s="1">
        <f t="shared" si="5"/>
        <v>18</v>
      </c>
      <c r="P67" s="5">
        <f t="shared" ref="P67:P69" si="17">10*O67-N67-F67</f>
        <v>60</v>
      </c>
      <c r="Q67" s="5"/>
      <c r="R67" s="1"/>
      <c r="S67" s="1">
        <f t="shared" si="7"/>
        <v>10</v>
      </c>
      <c r="T67" s="1">
        <f t="shared" si="8"/>
        <v>6.666666666666667</v>
      </c>
      <c r="U67" s="1">
        <v>16.8</v>
      </c>
      <c r="V67" s="1">
        <v>16</v>
      </c>
      <c r="W67" s="1">
        <v>21.8</v>
      </c>
      <c r="X67" s="1">
        <v>22</v>
      </c>
      <c r="Y67" s="1">
        <v>29.8</v>
      </c>
      <c r="Z67" s="1">
        <v>31.4</v>
      </c>
      <c r="AA67" s="1"/>
      <c r="AB67" s="1">
        <f t="shared" si="13"/>
        <v>24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38</v>
      </c>
      <c r="C68" s="1">
        <v>215</v>
      </c>
      <c r="D68" s="1"/>
      <c r="E68" s="1">
        <v>92</v>
      </c>
      <c r="F68" s="1">
        <v>102</v>
      </c>
      <c r="G68" s="6">
        <v>0.4</v>
      </c>
      <c r="H68" s="1">
        <v>40</v>
      </c>
      <c r="I68" s="1" t="s">
        <v>32</v>
      </c>
      <c r="J68" s="1">
        <v>100</v>
      </c>
      <c r="K68" s="1">
        <f t="shared" si="12"/>
        <v>-8</v>
      </c>
      <c r="L68" s="1">
        <f t="shared" si="4"/>
        <v>92</v>
      </c>
      <c r="M68" s="1"/>
      <c r="N68" s="1"/>
      <c r="O68" s="1">
        <f t="shared" si="5"/>
        <v>18.399999999999999</v>
      </c>
      <c r="P68" s="5">
        <f t="shared" si="17"/>
        <v>82</v>
      </c>
      <c r="Q68" s="5"/>
      <c r="R68" s="1"/>
      <c r="S68" s="1">
        <f t="shared" si="7"/>
        <v>10</v>
      </c>
      <c r="T68" s="1">
        <f t="shared" si="8"/>
        <v>5.5434782608695654</v>
      </c>
      <c r="U68" s="1">
        <v>13.2</v>
      </c>
      <c r="V68" s="1">
        <v>14.2</v>
      </c>
      <c r="W68" s="1">
        <v>18</v>
      </c>
      <c r="X68" s="1">
        <v>14.2</v>
      </c>
      <c r="Y68" s="1">
        <v>27</v>
      </c>
      <c r="Z68" s="1">
        <v>29.2</v>
      </c>
      <c r="AA68" s="1"/>
      <c r="AB68" s="1">
        <f t="shared" si="13"/>
        <v>33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102</v>
      </c>
      <c r="B69" s="1" t="s">
        <v>31</v>
      </c>
      <c r="C69" s="1">
        <v>211.55799999999999</v>
      </c>
      <c r="D69" s="1">
        <v>323.95100000000002</v>
      </c>
      <c r="E69" s="1">
        <v>210.71799999999999</v>
      </c>
      <c r="F69" s="1">
        <v>303.46300000000002</v>
      </c>
      <c r="G69" s="6">
        <v>1</v>
      </c>
      <c r="H69" s="1">
        <v>50</v>
      </c>
      <c r="I69" s="1" t="s">
        <v>32</v>
      </c>
      <c r="J69" s="1">
        <v>198.1</v>
      </c>
      <c r="K69" s="1">
        <f t="shared" si="12"/>
        <v>12.617999999999995</v>
      </c>
      <c r="L69" s="1">
        <f t="shared" si="4"/>
        <v>210.71799999999999</v>
      </c>
      <c r="M69" s="1"/>
      <c r="N69" s="1">
        <v>99.814080000000061</v>
      </c>
      <c r="O69" s="1">
        <f t="shared" si="5"/>
        <v>42.143599999999999</v>
      </c>
      <c r="P69" s="5">
        <f t="shared" si="17"/>
        <v>18.15891999999991</v>
      </c>
      <c r="Q69" s="5"/>
      <c r="R69" s="1"/>
      <c r="S69" s="1">
        <f t="shared" si="7"/>
        <v>10</v>
      </c>
      <c r="T69" s="1">
        <f t="shared" si="8"/>
        <v>9.5691179680900564</v>
      </c>
      <c r="U69" s="1">
        <v>46.3078</v>
      </c>
      <c r="V69" s="1">
        <v>47.130399999999987</v>
      </c>
      <c r="W69" s="1">
        <v>47.378999999999998</v>
      </c>
      <c r="X69" s="1">
        <v>41.215800000000002</v>
      </c>
      <c r="Y69" s="1">
        <v>36.454799999999999</v>
      </c>
      <c r="Z69" s="1">
        <v>32.419199999999996</v>
      </c>
      <c r="AA69" s="1"/>
      <c r="AB69" s="1">
        <f t="shared" si="13"/>
        <v>18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103</v>
      </c>
      <c r="B70" s="10" t="s">
        <v>38</v>
      </c>
      <c r="C70" s="10">
        <v>13</v>
      </c>
      <c r="D70" s="10"/>
      <c r="E70" s="10"/>
      <c r="F70" s="10">
        <v>13</v>
      </c>
      <c r="G70" s="11">
        <v>0</v>
      </c>
      <c r="H70" s="10" t="e">
        <v>#N/A</v>
      </c>
      <c r="I70" s="10" t="s">
        <v>104</v>
      </c>
      <c r="J70" s="10"/>
      <c r="K70" s="10">
        <f t="shared" ref="K70:K101" si="18">E70-J70</f>
        <v>0</v>
      </c>
      <c r="L70" s="10">
        <f t="shared" si="4"/>
        <v>0</v>
      </c>
      <c r="M70" s="10"/>
      <c r="N70" s="10"/>
      <c r="O70" s="10">
        <f t="shared" si="5"/>
        <v>0</v>
      </c>
      <c r="P70" s="12"/>
      <c r="Q70" s="12"/>
      <c r="R70" s="10"/>
      <c r="S70" s="10" t="e">
        <f t="shared" si="7"/>
        <v>#DIV/0!</v>
      </c>
      <c r="T70" s="10" t="e">
        <f t="shared" si="8"/>
        <v>#DIV/0!</v>
      </c>
      <c r="U70" s="10">
        <v>0.8</v>
      </c>
      <c r="V70" s="10">
        <v>0.8</v>
      </c>
      <c r="W70" s="10">
        <v>0.4</v>
      </c>
      <c r="X70" s="10">
        <v>0.4</v>
      </c>
      <c r="Y70" s="10">
        <v>0</v>
      </c>
      <c r="Z70" s="10">
        <v>0</v>
      </c>
      <c r="AA70" s="18" t="s">
        <v>105</v>
      </c>
      <c r="AB70" s="10">
        <f t="shared" ref="AB70:AB101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31</v>
      </c>
      <c r="C71" s="1">
        <v>309.20100000000002</v>
      </c>
      <c r="D71" s="1">
        <v>240.58199999999999</v>
      </c>
      <c r="E71" s="1">
        <v>193.09800000000001</v>
      </c>
      <c r="F71" s="1">
        <v>214.85300000000001</v>
      </c>
      <c r="G71" s="6">
        <v>1</v>
      </c>
      <c r="H71" s="1">
        <v>50</v>
      </c>
      <c r="I71" s="1" t="s">
        <v>32</v>
      </c>
      <c r="J71" s="1">
        <v>181.8</v>
      </c>
      <c r="K71" s="1">
        <f t="shared" si="18"/>
        <v>11.298000000000002</v>
      </c>
      <c r="L71" s="1">
        <f t="shared" ref="L71:L115" si="20">E71-M71</f>
        <v>193.09800000000001</v>
      </c>
      <c r="M71" s="1"/>
      <c r="N71" s="1">
        <v>131.07108000000011</v>
      </c>
      <c r="O71" s="1">
        <f t="shared" ref="O71:O115" si="21">L71/5</f>
        <v>38.619600000000005</v>
      </c>
      <c r="P71" s="5">
        <f>10*O71-N71-F71</f>
        <v>40.271919999999909</v>
      </c>
      <c r="Q71" s="5"/>
      <c r="R71" s="1"/>
      <c r="S71" s="1">
        <f t="shared" ref="S71:S115" si="22">(F71+N71+P71)/O71</f>
        <v>10</v>
      </c>
      <c r="T71" s="1">
        <f t="shared" ref="T71:T115" si="23">(F71+N71)/O71</f>
        <v>8.95721550715181</v>
      </c>
      <c r="U71" s="1">
        <v>48.9176</v>
      </c>
      <c r="V71" s="1">
        <v>46.031199999999998</v>
      </c>
      <c r="W71" s="1">
        <v>46.232999999999997</v>
      </c>
      <c r="X71" s="1">
        <v>44.851399999999998</v>
      </c>
      <c r="Y71" s="1">
        <v>45.382399999999997</v>
      </c>
      <c r="Z71" s="1">
        <v>50.626600000000003</v>
      </c>
      <c r="AA71" s="1"/>
      <c r="AB71" s="1">
        <f t="shared" si="19"/>
        <v>40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107</v>
      </c>
      <c r="B72" s="14" t="s">
        <v>31</v>
      </c>
      <c r="C72" s="14"/>
      <c r="D72" s="14"/>
      <c r="E72" s="14"/>
      <c r="F72" s="14"/>
      <c r="G72" s="15">
        <v>0</v>
      </c>
      <c r="H72" s="14">
        <v>50</v>
      </c>
      <c r="I72" s="14" t="s">
        <v>32</v>
      </c>
      <c r="J72" s="14"/>
      <c r="K72" s="14">
        <f t="shared" si="18"/>
        <v>0</v>
      </c>
      <c r="L72" s="14">
        <f t="shared" si="20"/>
        <v>0</v>
      </c>
      <c r="M72" s="14"/>
      <c r="N72" s="14"/>
      <c r="O72" s="14">
        <f t="shared" si="21"/>
        <v>0</v>
      </c>
      <c r="P72" s="16"/>
      <c r="Q72" s="16"/>
      <c r="R72" s="14"/>
      <c r="S72" s="14" t="e">
        <f t="shared" si="22"/>
        <v>#DIV/0!</v>
      </c>
      <c r="T72" s="14" t="e">
        <f t="shared" si="23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 t="s">
        <v>47</v>
      </c>
      <c r="AB72" s="14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38</v>
      </c>
      <c r="C73" s="1">
        <v>300</v>
      </c>
      <c r="D73" s="1"/>
      <c r="E73" s="1">
        <v>111</v>
      </c>
      <c r="F73" s="1">
        <v>165</v>
      </c>
      <c r="G73" s="6">
        <v>0.4</v>
      </c>
      <c r="H73" s="1">
        <v>50</v>
      </c>
      <c r="I73" s="1" t="s">
        <v>32</v>
      </c>
      <c r="J73" s="1">
        <v>111</v>
      </c>
      <c r="K73" s="1">
        <f t="shared" si="18"/>
        <v>0</v>
      </c>
      <c r="L73" s="1">
        <f t="shared" si="20"/>
        <v>111</v>
      </c>
      <c r="M73" s="1"/>
      <c r="N73" s="1"/>
      <c r="O73" s="1">
        <f t="shared" si="21"/>
        <v>22.2</v>
      </c>
      <c r="P73" s="5">
        <f t="shared" ref="P73:P77" si="24">10*O73-N73-F73</f>
        <v>57</v>
      </c>
      <c r="Q73" s="5"/>
      <c r="R73" s="1"/>
      <c r="S73" s="1">
        <f t="shared" si="22"/>
        <v>10</v>
      </c>
      <c r="T73" s="1">
        <f t="shared" si="23"/>
        <v>7.4324324324324325</v>
      </c>
      <c r="U73" s="1">
        <v>17.399999999999999</v>
      </c>
      <c r="V73" s="1">
        <v>15.6</v>
      </c>
      <c r="W73" s="1">
        <v>25.2</v>
      </c>
      <c r="X73" s="1">
        <v>22.2</v>
      </c>
      <c r="Y73" s="1">
        <v>30.277000000000001</v>
      </c>
      <c r="Z73" s="1">
        <v>35.277000000000001</v>
      </c>
      <c r="AA73" s="1"/>
      <c r="AB73" s="1">
        <f t="shared" si="19"/>
        <v>23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38</v>
      </c>
      <c r="C74" s="1">
        <v>982</v>
      </c>
      <c r="D74" s="1">
        <v>840</v>
      </c>
      <c r="E74" s="1">
        <v>625</v>
      </c>
      <c r="F74" s="1">
        <v>1027</v>
      </c>
      <c r="G74" s="6">
        <v>0.4</v>
      </c>
      <c r="H74" s="1">
        <v>40</v>
      </c>
      <c r="I74" s="1" t="s">
        <v>32</v>
      </c>
      <c r="J74" s="1">
        <v>642</v>
      </c>
      <c r="K74" s="1">
        <f t="shared" si="18"/>
        <v>-17</v>
      </c>
      <c r="L74" s="1">
        <f t="shared" si="20"/>
        <v>625</v>
      </c>
      <c r="M74" s="1"/>
      <c r="N74" s="1">
        <v>163.11999999999989</v>
      </c>
      <c r="O74" s="1">
        <f t="shared" si="21"/>
        <v>125</v>
      </c>
      <c r="P74" s="5">
        <f t="shared" si="24"/>
        <v>59.880000000000109</v>
      </c>
      <c r="Q74" s="5"/>
      <c r="R74" s="1"/>
      <c r="S74" s="1">
        <f t="shared" si="22"/>
        <v>10</v>
      </c>
      <c r="T74" s="1">
        <f t="shared" si="23"/>
        <v>9.5209599999999988</v>
      </c>
      <c r="U74" s="1">
        <v>153.19999999999999</v>
      </c>
      <c r="V74" s="1">
        <v>153.6</v>
      </c>
      <c r="W74" s="1">
        <v>160.19999999999999</v>
      </c>
      <c r="X74" s="1">
        <v>153.80000000000001</v>
      </c>
      <c r="Y74" s="1">
        <v>141</v>
      </c>
      <c r="Z74" s="1">
        <v>155.4</v>
      </c>
      <c r="AA74" s="1"/>
      <c r="AB74" s="1">
        <f t="shared" si="19"/>
        <v>24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38</v>
      </c>
      <c r="C75" s="1">
        <v>783</v>
      </c>
      <c r="D75" s="1">
        <v>702</v>
      </c>
      <c r="E75" s="1">
        <v>511</v>
      </c>
      <c r="F75" s="1">
        <v>861</v>
      </c>
      <c r="G75" s="6">
        <v>0.4</v>
      </c>
      <c r="H75" s="1">
        <v>40</v>
      </c>
      <c r="I75" s="1" t="s">
        <v>32</v>
      </c>
      <c r="J75" s="1">
        <v>515</v>
      </c>
      <c r="K75" s="1">
        <f t="shared" si="18"/>
        <v>-4</v>
      </c>
      <c r="L75" s="1">
        <f t="shared" si="20"/>
        <v>511</v>
      </c>
      <c r="M75" s="1"/>
      <c r="N75" s="1">
        <v>179.31999999999991</v>
      </c>
      <c r="O75" s="1">
        <f t="shared" si="21"/>
        <v>102.2</v>
      </c>
      <c r="P75" s="5"/>
      <c r="Q75" s="5"/>
      <c r="R75" s="1"/>
      <c r="S75" s="1">
        <f t="shared" si="22"/>
        <v>10.179256360078277</v>
      </c>
      <c r="T75" s="1">
        <f t="shared" si="23"/>
        <v>10.179256360078277</v>
      </c>
      <c r="U75" s="1">
        <v>128</v>
      </c>
      <c r="V75" s="1">
        <v>125.2</v>
      </c>
      <c r="W75" s="1">
        <v>130</v>
      </c>
      <c r="X75" s="1">
        <v>123.2</v>
      </c>
      <c r="Y75" s="1">
        <v>118.8</v>
      </c>
      <c r="Z75" s="1">
        <v>130.4</v>
      </c>
      <c r="AA75" s="1"/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31</v>
      </c>
      <c r="C76" s="1">
        <v>257.08999999999997</v>
      </c>
      <c r="D76" s="1">
        <v>117.598</v>
      </c>
      <c r="E76" s="1">
        <v>135.26599999999999</v>
      </c>
      <c r="F76" s="1">
        <v>219.833</v>
      </c>
      <c r="G76" s="6">
        <v>1</v>
      </c>
      <c r="H76" s="1">
        <v>40</v>
      </c>
      <c r="I76" s="1" t="s">
        <v>32</v>
      </c>
      <c r="J76" s="1">
        <v>132.80000000000001</v>
      </c>
      <c r="K76" s="1">
        <f t="shared" si="18"/>
        <v>2.4659999999999798</v>
      </c>
      <c r="L76" s="1">
        <f t="shared" si="20"/>
        <v>135.26599999999999</v>
      </c>
      <c r="M76" s="1"/>
      <c r="N76" s="1"/>
      <c r="O76" s="1">
        <f t="shared" si="21"/>
        <v>27.053199999999997</v>
      </c>
      <c r="P76" s="5">
        <f t="shared" si="24"/>
        <v>50.698999999999984</v>
      </c>
      <c r="Q76" s="5"/>
      <c r="R76" s="1"/>
      <c r="S76" s="1">
        <f t="shared" si="22"/>
        <v>10</v>
      </c>
      <c r="T76" s="1">
        <f t="shared" si="23"/>
        <v>8.1259518282495247</v>
      </c>
      <c r="U76" s="1">
        <v>24.439599999999999</v>
      </c>
      <c r="V76" s="1">
        <v>25.4114</v>
      </c>
      <c r="W76" s="1">
        <v>40.439399999999999</v>
      </c>
      <c r="X76" s="1">
        <v>36.8416</v>
      </c>
      <c r="Y76" s="1">
        <v>29.275400000000001</v>
      </c>
      <c r="Z76" s="1">
        <v>30.444400000000002</v>
      </c>
      <c r="AA76" s="1"/>
      <c r="AB76" s="1">
        <f t="shared" si="19"/>
        <v>51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31</v>
      </c>
      <c r="C77" s="1">
        <v>151.86500000000001</v>
      </c>
      <c r="D77" s="1">
        <v>63.295999999999999</v>
      </c>
      <c r="E77" s="1">
        <v>82.066000000000003</v>
      </c>
      <c r="F77" s="1">
        <v>114.178</v>
      </c>
      <c r="G77" s="6">
        <v>1</v>
      </c>
      <c r="H77" s="1">
        <v>40</v>
      </c>
      <c r="I77" s="1" t="s">
        <v>32</v>
      </c>
      <c r="J77" s="1">
        <v>82.8</v>
      </c>
      <c r="K77" s="1">
        <f t="shared" si="18"/>
        <v>-0.73399999999999466</v>
      </c>
      <c r="L77" s="1">
        <f t="shared" si="20"/>
        <v>82.066000000000003</v>
      </c>
      <c r="M77" s="1"/>
      <c r="N77" s="1">
        <v>31.37580000000003</v>
      </c>
      <c r="O77" s="1">
        <f t="shared" si="21"/>
        <v>16.4132</v>
      </c>
      <c r="P77" s="5">
        <f t="shared" si="24"/>
        <v>18.578199999999981</v>
      </c>
      <c r="Q77" s="5"/>
      <c r="R77" s="1"/>
      <c r="S77" s="1">
        <f t="shared" si="22"/>
        <v>10</v>
      </c>
      <c r="T77" s="1">
        <f t="shared" si="23"/>
        <v>8.8680939731435693</v>
      </c>
      <c r="U77" s="1">
        <v>18.189599999999999</v>
      </c>
      <c r="V77" s="1">
        <v>16.457599999999999</v>
      </c>
      <c r="W77" s="1">
        <v>23.239799999999999</v>
      </c>
      <c r="X77" s="1">
        <v>21.4892</v>
      </c>
      <c r="Y77" s="1">
        <v>19.110199999999999</v>
      </c>
      <c r="Z77" s="1">
        <v>20.006</v>
      </c>
      <c r="AA77" s="1"/>
      <c r="AB77" s="1">
        <f t="shared" si="19"/>
        <v>19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113</v>
      </c>
      <c r="B78" s="14" t="s">
        <v>31</v>
      </c>
      <c r="C78" s="14"/>
      <c r="D78" s="14"/>
      <c r="E78" s="14"/>
      <c r="F78" s="14"/>
      <c r="G78" s="15">
        <v>0</v>
      </c>
      <c r="H78" s="14">
        <v>40</v>
      </c>
      <c r="I78" s="14" t="s">
        <v>32</v>
      </c>
      <c r="J78" s="14"/>
      <c r="K78" s="14">
        <f t="shared" si="18"/>
        <v>0</v>
      </c>
      <c r="L78" s="14">
        <f t="shared" si="20"/>
        <v>0</v>
      </c>
      <c r="M78" s="14"/>
      <c r="N78" s="14"/>
      <c r="O78" s="14">
        <f t="shared" si="21"/>
        <v>0</v>
      </c>
      <c r="P78" s="16"/>
      <c r="Q78" s="16"/>
      <c r="R78" s="14"/>
      <c r="S78" s="14" t="e">
        <f t="shared" si="22"/>
        <v>#DIV/0!</v>
      </c>
      <c r="T78" s="14" t="e">
        <f t="shared" si="23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0.14399999999999999</v>
      </c>
      <c r="Z78" s="14">
        <v>0.14399999999999999</v>
      </c>
      <c r="AA78" s="14" t="s">
        <v>47</v>
      </c>
      <c r="AB78" s="14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114</v>
      </c>
      <c r="B79" s="10" t="s">
        <v>38</v>
      </c>
      <c r="C79" s="10"/>
      <c r="D79" s="10">
        <v>60</v>
      </c>
      <c r="E79" s="10">
        <v>60</v>
      </c>
      <c r="F79" s="10"/>
      <c r="G79" s="11">
        <v>0</v>
      </c>
      <c r="H79" s="10" t="e">
        <v>#N/A</v>
      </c>
      <c r="I79" s="10" t="s">
        <v>104</v>
      </c>
      <c r="J79" s="10">
        <v>60</v>
      </c>
      <c r="K79" s="10">
        <f t="shared" si="18"/>
        <v>0</v>
      </c>
      <c r="L79" s="10">
        <f t="shared" si="20"/>
        <v>0</v>
      </c>
      <c r="M79" s="10">
        <v>60</v>
      </c>
      <c r="N79" s="10"/>
      <c r="O79" s="10">
        <f t="shared" si="21"/>
        <v>0</v>
      </c>
      <c r="P79" s="12"/>
      <c r="Q79" s="12"/>
      <c r="R79" s="10"/>
      <c r="S79" s="10" t="e">
        <f t="shared" si="22"/>
        <v>#DIV/0!</v>
      </c>
      <c r="T79" s="10" t="e">
        <f t="shared" si="23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/>
      <c r="AB79" s="10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115</v>
      </c>
      <c r="B80" s="10" t="s">
        <v>38</v>
      </c>
      <c r="C80" s="10"/>
      <c r="D80" s="10">
        <v>56</v>
      </c>
      <c r="E80" s="10">
        <v>56</v>
      </c>
      <c r="F80" s="10"/>
      <c r="G80" s="11">
        <v>0</v>
      </c>
      <c r="H80" s="10" t="e">
        <v>#N/A</v>
      </c>
      <c r="I80" s="10" t="s">
        <v>104</v>
      </c>
      <c r="J80" s="10">
        <v>59</v>
      </c>
      <c r="K80" s="10">
        <f t="shared" si="18"/>
        <v>-3</v>
      </c>
      <c r="L80" s="10">
        <f t="shared" si="20"/>
        <v>0</v>
      </c>
      <c r="M80" s="10">
        <v>56</v>
      </c>
      <c r="N80" s="10"/>
      <c r="O80" s="10">
        <f t="shared" si="21"/>
        <v>0</v>
      </c>
      <c r="P80" s="12"/>
      <c r="Q80" s="12"/>
      <c r="R80" s="10"/>
      <c r="S80" s="10" t="e">
        <f t="shared" si="22"/>
        <v>#DIV/0!</v>
      </c>
      <c r="T80" s="10" t="e">
        <f t="shared" si="23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/>
      <c r="AB80" s="10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116</v>
      </c>
      <c r="B81" s="10" t="s">
        <v>38</v>
      </c>
      <c r="C81" s="10"/>
      <c r="D81" s="10">
        <v>60</v>
      </c>
      <c r="E81" s="10">
        <v>60</v>
      </c>
      <c r="F81" s="10"/>
      <c r="G81" s="11">
        <v>0</v>
      </c>
      <c r="H81" s="10" t="e">
        <v>#N/A</v>
      </c>
      <c r="I81" s="10" t="s">
        <v>104</v>
      </c>
      <c r="J81" s="10">
        <v>60</v>
      </c>
      <c r="K81" s="10">
        <f t="shared" si="18"/>
        <v>0</v>
      </c>
      <c r="L81" s="10">
        <f t="shared" si="20"/>
        <v>0</v>
      </c>
      <c r="M81" s="10">
        <v>60</v>
      </c>
      <c r="N81" s="10"/>
      <c r="O81" s="10">
        <f t="shared" si="21"/>
        <v>0</v>
      </c>
      <c r="P81" s="12"/>
      <c r="Q81" s="12"/>
      <c r="R81" s="10"/>
      <c r="S81" s="10" t="e">
        <f t="shared" si="22"/>
        <v>#DIV/0!</v>
      </c>
      <c r="T81" s="10" t="e">
        <f t="shared" si="23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/>
      <c r="AB81" s="10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31</v>
      </c>
      <c r="C82" s="1">
        <v>90.87</v>
      </c>
      <c r="D82" s="1">
        <v>82.338999999999999</v>
      </c>
      <c r="E82" s="1">
        <v>79.241</v>
      </c>
      <c r="F82" s="1">
        <v>78.135999999999996</v>
      </c>
      <c r="G82" s="6">
        <v>1</v>
      </c>
      <c r="H82" s="1">
        <v>30</v>
      </c>
      <c r="I82" s="1" t="s">
        <v>32</v>
      </c>
      <c r="J82" s="1">
        <v>83.95</v>
      </c>
      <c r="K82" s="1">
        <f t="shared" si="18"/>
        <v>-4.7090000000000032</v>
      </c>
      <c r="L82" s="1">
        <f t="shared" si="20"/>
        <v>79.241</v>
      </c>
      <c r="M82" s="1"/>
      <c r="N82" s="1"/>
      <c r="O82" s="1">
        <f t="shared" si="21"/>
        <v>15.8482</v>
      </c>
      <c r="P82" s="5">
        <f>10*O82-N82-F82</f>
        <v>80.346000000000004</v>
      </c>
      <c r="Q82" s="5"/>
      <c r="R82" s="1"/>
      <c r="S82" s="1">
        <f t="shared" si="22"/>
        <v>10</v>
      </c>
      <c r="T82" s="1">
        <f t="shared" si="23"/>
        <v>4.9302759934882188</v>
      </c>
      <c r="U82" s="1">
        <v>13.455</v>
      </c>
      <c r="V82" s="1">
        <v>15.262</v>
      </c>
      <c r="W82" s="1">
        <v>19.189</v>
      </c>
      <c r="X82" s="1">
        <v>16.012599999999999</v>
      </c>
      <c r="Y82" s="1">
        <v>11.020200000000001</v>
      </c>
      <c r="Z82" s="1">
        <v>13.477600000000001</v>
      </c>
      <c r="AA82" s="1"/>
      <c r="AB82" s="1">
        <f t="shared" si="19"/>
        <v>80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118</v>
      </c>
      <c r="B83" s="14" t="s">
        <v>38</v>
      </c>
      <c r="C83" s="14"/>
      <c r="D83" s="14"/>
      <c r="E83" s="14"/>
      <c r="F83" s="14"/>
      <c r="G83" s="15">
        <v>0</v>
      </c>
      <c r="H83" s="14">
        <v>60</v>
      </c>
      <c r="I83" s="14" t="s">
        <v>32</v>
      </c>
      <c r="J83" s="14"/>
      <c r="K83" s="14">
        <f t="shared" si="18"/>
        <v>0</v>
      </c>
      <c r="L83" s="14">
        <f t="shared" si="20"/>
        <v>0</v>
      </c>
      <c r="M83" s="14"/>
      <c r="N83" s="14"/>
      <c r="O83" s="14">
        <f t="shared" si="21"/>
        <v>0</v>
      </c>
      <c r="P83" s="16"/>
      <c r="Q83" s="16"/>
      <c r="R83" s="14"/>
      <c r="S83" s="14" t="e">
        <f t="shared" si="22"/>
        <v>#DIV/0!</v>
      </c>
      <c r="T83" s="14" t="e">
        <f t="shared" si="23"/>
        <v>#DIV/0!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 t="s">
        <v>47</v>
      </c>
      <c r="AB83" s="14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119</v>
      </c>
      <c r="B84" s="10" t="s">
        <v>38</v>
      </c>
      <c r="C84" s="10"/>
      <c r="D84" s="10">
        <v>120</v>
      </c>
      <c r="E84" s="10">
        <v>120</v>
      </c>
      <c r="F84" s="10"/>
      <c r="G84" s="11">
        <v>0</v>
      </c>
      <c r="H84" s="10" t="e">
        <v>#N/A</v>
      </c>
      <c r="I84" s="10" t="s">
        <v>104</v>
      </c>
      <c r="J84" s="10">
        <v>120</v>
      </c>
      <c r="K84" s="10">
        <f t="shared" si="18"/>
        <v>0</v>
      </c>
      <c r="L84" s="10">
        <f t="shared" si="20"/>
        <v>0</v>
      </c>
      <c r="M84" s="10">
        <v>120</v>
      </c>
      <c r="N84" s="10"/>
      <c r="O84" s="10">
        <f t="shared" si="21"/>
        <v>0</v>
      </c>
      <c r="P84" s="12"/>
      <c r="Q84" s="12"/>
      <c r="R84" s="10"/>
      <c r="S84" s="10" t="e">
        <f t="shared" si="22"/>
        <v>#DIV/0!</v>
      </c>
      <c r="T84" s="10" t="e">
        <f t="shared" si="23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/>
      <c r="AB84" s="10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120</v>
      </c>
      <c r="B85" s="14" t="s">
        <v>38</v>
      </c>
      <c r="C85" s="14"/>
      <c r="D85" s="14"/>
      <c r="E85" s="14"/>
      <c r="F85" s="14"/>
      <c r="G85" s="15">
        <v>0</v>
      </c>
      <c r="H85" s="14">
        <v>50</v>
      </c>
      <c r="I85" s="14" t="s">
        <v>32</v>
      </c>
      <c r="J85" s="14"/>
      <c r="K85" s="14">
        <f t="shared" si="18"/>
        <v>0</v>
      </c>
      <c r="L85" s="14">
        <f t="shared" si="20"/>
        <v>0</v>
      </c>
      <c r="M85" s="14"/>
      <c r="N85" s="14"/>
      <c r="O85" s="14">
        <f t="shared" si="21"/>
        <v>0</v>
      </c>
      <c r="P85" s="16"/>
      <c r="Q85" s="16"/>
      <c r="R85" s="14"/>
      <c r="S85" s="14" t="e">
        <f t="shared" si="22"/>
        <v>#DIV/0!</v>
      </c>
      <c r="T85" s="14" t="e">
        <f t="shared" si="23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 t="s">
        <v>47</v>
      </c>
      <c r="AB85" s="14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121</v>
      </c>
      <c r="B86" s="14" t="s">
        <v>38</v>
      </c>
      <c r="C86" s="14"/>
      <c r="D86" s="14"/>
      <c r="E86" s="14"/>
      <c r="F86" s="14"/>
      <c r="G86" s="15">
        <v>0</v>
      </c>
      <c r="H86" s="14">
        <v>50</v>
      </c>
      <c r="I86" s="14" t="s">
        <v>32</v>
      </c>
      <c r="J86" s="14"/>
      <c r="K86" s="14">
        <f t="shared" si="18"/>
        <v>0</v>
      </c>
      <c r="L86" s="14">
        <f t="shared" si="20"/>
        <v>0</v>
      </c>
      <c r="M86" s="14"/>
      <c r="N86" s="14"/>
      <c r="O86" s="14">
        <f t="shared" si="21"/>
        <v>0</v>
      </c>
      <c r="P86" s="16"/>
      <c r="Q86" s="16"/>
      <c r="R86" s="14"/>
      <c r="S86" s="14" t="e">
        <f t="shared" si="22"/>
        <v>#DIV/0!</v>
      </c>
      <c r="T86" s="14" t="e">
        <f t="shared" si="23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 t="s">
        <v>47</v>
      </c>
      <c r="AB86" s="14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122</v>
      </c>
      <c r="B87" s="14" t="s">
        <v>38</v>
      </c>
      <c r="C87" s="14"/>
      <c r="D87" s="14">
        <v>354</v>
      </c>
      <c r="E87" s="14">
        <v>354</v>
      </c>
      <c r="F87" s="14"/>
      <c r="G87" s="15">
        <v>0</v>
      </c>
      <c r="H87" s="14">
        <v>30</v>
      </c>
      <c r="I87" s="14" t="s">
        <v>32</v>
      </c>
      <c r="J87" s="14">
        <v>354</v>
      </c>
      <c r="K87" s="14">
        <f t="shared" si="18"/>
        <v>0</v>
      </c>
      <c r="L87" s="14">
        <f t="shared" si="20"/>
        <v>0</v>
      </c>
      <c r="M87" s="14">
        <v>354</v>
      </c>
      <c r="N87" s="14"/>
      <c r="O87" s="14">
        <f t="shared" si="21"/>
        <v>0</v>
      </c>
      <c r="P87" s="16"/>
      <c r="Q87" s="16"/>
      <c r="R87" s="14"/>
      <c r="S87" s="14" t="e">
        <f t="shared" si="22"/>
        <v>#DIV/0!</v>
      </c>
      <c r="T87" s="14" t="e">
        <f t="shared" si="23"/>
        <v>#DIV/0!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 t="s">
        <v>47</v>
      </c>
      <c r="AB87" s="14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123</v>
      </c>
      <c r="B88" s="14" t="s">
        <v>38</v>
      </c>
      <c r="C88" s="14"/>
      <c r="D88" s="14"/>
      <c r="E88" s="14"/>
      <c r="F88" s="14"/>
      <c r="G88" s="15">
        <v>0</v>
      </c>
      <c r="H88" s="14">
        <v>55</v>
      </c>
      <c r="I88" s="14" t="s">
        <v>32</v>
      </c>
      <c r="J88" s="14"/>
      <c r="K88" s="14">
        <f t="shared" si="18"/>
        <v>0</v>
      </c>
      <c r="L88" s="14">
        <f t="shared" si="20"/>
        <v>0</v>
      </c>
      <c r="M88" s="14"/>
      <c r="N88" s="14"/>
      <c r="O88" s="14">
        <f t="shared" si="21"/>
        <v>0</v>
      </c>
      <c r="P88" s="16"/>
      <c r="Q88" s="16"/>
      <c r="R88" s="14"/>
      <c r="S88" s="14" t="e">
        <f t="shared" si="22"/>
        <v>#DIV/0!</v>
      </c>
      <c r="T88" s="14" t="e">
        <f t="shared" si="23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 t="s">
        <v>47</v>
      </c>
      <c r="AB88" s="14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4" t="s">
        <v>124</v>
      </c>
      <c r="B89" s="14" t="s">
        <v>38</v>
      </c>
      <c r="C89" s="14"/>
      <c r="D89" s="14"/>
      <c r="E89" s="14"/>
      <c r="F89" s="14"/>
      <c r="G89" s="15">
        <v>0</v>
      </c>
      <c r="H89" s="14">
        <v>40</v>
      </c>
      <c r="I89" s="14" t="s">
        <v>32</v>
      </c>
      <c r="J89" s="14"/>
      <c r="K89" s="14">
        <f t="shared" si="18"/>
        <v>0</v>
      </c>
      <c r="L89" s="14">
        <f t="shared" si="20"/>
        <v>0</v>
      </c>
      <c r="M89" s="14"/>
      <c r="N89" s="14"/>
      <c r="O89" s="14">
        <f t="shared" si="21"/>
        <v>0</v>
      </c>
      <c r="P89" s="16"/>
      <c r="Q89" s="16"/>
      <c r="R89" s="14"/>
      <c r="S89" s="14" t="e">
        <f t="shared" si="22"/>
        <v>#DIV/0!</v>
      </c>
      <c r="T89" s="14" t="e">
        <f t="shared" si="23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 t="s">
        <v>47</v>
      </c>
      <c r="AB89" s="14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125</v>
      </c>
      <c r="B90" s="14" t="s">
        <v>38</v>
      </c>
      <c r="C90" s="14"/>
      <c r="D90" s="14"/>
      <c r="E90" s="14"/>
      <c r="F90" s="14"/>
      <c r="G90" s="15">
        <v>0</v>
      </c>
      <c r="H90" s="14">
        <v>50</v>
      </c>
      <c r="I90" s="14" t="s">
        <v>32</v>
      </c>
      <c r="J90" s="14"/>
      <c r="K90" s="14">
        <f t="shared" si="18"/>
        <v>0</v>
      </c>
      <c r="L90" s="14">
        <f t="shared" si="20"/>
        <v>0</v>
      </c>
      <c r="M90" s="14"/>
      <c r="N90" s="14"/>
      <c r="O90" s="14">
        <f t="shared" si="21"/>
        <v>0</v>
      </c>
      <c r="P90" s="16"/>
      <c r="Q90" s="16"/>
      <c r="R90" s="14"/>
      <c r="S90" s="14" t="e">
        <f t="shared" si="22"/>
        <v>#DIV/0!</v>
      </c>
      <c r="T90" s="14" t="e">
        <f t="shared" si="23"/>
        <v>#DIV/0!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 t="s">
        <v>47</v>
      </c>
      <c r="AB90" s="14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126</v>
      </c>
      <c r="B91" s="10" t="s">
        <v>38</v>
      </c>
      <c r="C91" s="10"/>
      <c r="D91" s="10">
        <v>360</v>
      </c>
      <c r="E91" s="10">
        <v>360</v>
      </c>
      <c r="F91" s="10"/>
      <c r="G91" s="11">
        <v>0</v>
      </c>
      <c r="H91" s="10" t="e">
        <v>#N/A</v>
      </c>
      <c r="I91" s="10" t="s">
        <v>104</v>
      </c>
      <c r="J91" s="10">
        <v>360</v>
      </c>
      <c r="K91" s="10">
        <f t="shared" si="18"/>
        <v>0</v>
      </c>
      <c r="L91" s="10">
        <f t="shared" si="20"/>
        <v>0</v>
      </c>
      <c r="M91" s="10">
        <v>360</v>
      </c>
      <c r="N91" s="10"/>
      <c r="O91" s="10">
        <f t="shared" si="21"/>
        <v>0</v>
      </c>
      <c r="P91" s="12"/>
      <c r="Q91" s="12"/>
      <c r="R91" s="10"/>
      <c r="S91" s="10" t="e">
        <f t="shared" si="22"/>
        <v>#DIV/0!</v>
      </c>
      <c r="T91" s="10" t="e">
        <f t="shared" si="23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/>
      <c r="AB91" s="10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127</v>
      </c>
      <c r="B92" s="10" t="s">
        <v>38</v>
      </c>
      <c r="C92" s="10"/>
      <c r="D92" s="10">
        <v>360</v>
      </c>
      <c r="E92" s="10">
        <v>360</v>
      </c>
      <c r="F92" s="10"/>
      <c r="G92" s="11">
        <v>0</v>
      </c>
      <c r="H92" s="10" t="e">
        <v>#N/A</v>
      </c>
      <c r="I92" s="10" t="s">
        <v>104</v>
      </c>
      <c r="J92" s="10">
        <v>360</v>
      </c>
      <c r="K92" s="10">
        <f t="shared" si="18"/>
        <v>0</v>
      </c>
      <c r="L92" s="10">
        <f t="shared" si="20"/>
        <v>0</v>
      </c>
      <c r="M92" s="10">
        <v>360</v>
      </c>
      <c r="N92" s="10"/>
      <c r="O92" s="10">
        <f t="shared" si="21"/>
        <v>0</v>
      </c>
      <c r="P92" s="12"/>
      <c r="Q92" s="12"/>
      <c r="R92" s="10"/>
      <c r="S92" s="10" t="e">
        <f t="shared" si="22"/>
        <v>#DIV/0!</v>
      </c>
      <c r="T92" s="10" t="e">
        <f t="shared" si="23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/>
      <c r="AB92" s="10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128</v>
      </c>
      <c r="B93" s="10" t="s">
        <v>38</v>
      </c>
      <c r="C93" s="10">
        <v>49</v>
      </c>
      <c r="D93" s="10"/>
      <c r="E93" s="10">
        <v>21</v>
      </c>
      <c r="F93" s="10">
        <v>18</v>
      </c>
      <c r="G93" s="11">
        <v>0</v>
      </c>
      <c r="H93" s="10" t="e">
        <v>#N/A</v>
      </c>
      <c r="I93" s="10" t="s">
        <v>129</v>
      </c>
      <c r="J93" s="10">
        <v>21</v>
      </c>
      <c r="K93" s="10">
        <f t="shared" si="18"/>
        <v>0</v>
      </c>
      <c r="L93" s="10">
        <f t="shared" si="20"/>
        <v>21</v>
      </c>
      <c r="M93" s="10"/>
      <c r="N93" s="10"/>
      <c r="O93" s="10">
        <f t="shared" si="21"/>
        <v>4.2</v>
      </c>
      <c r="P93" s="12"/>
      <c r="Q93" s="12"/>
      <c r="R93" s="10"/>
      <c r="S93" s="10">
        <f t="shared" si="22"/>
        <v>4.2857142857142856</v>
      </c>
      <c r="T93" s="10">
        <f t="shared" si="23"/>
        <v>4.2857142857142856</v>
      </c>
      <c r="U93" s="10">
        <v>5.4</v>
      </c>
      <c r="V93" s="10">
        <v>4.4000000000000004</v>
      </c>
      <c r="W93" s="10">
        <v>3.6</v>
      </c>
      <c r="X93" s="10">
        <v>3.6</v>
      </c>
      <c r="Y93" s="10">
        <v>0.6</v>
      </c>
      <c r="Z93" s="10">
        <v>0.2</v>
      </c>
      <c r="AA93" s="13" t="s">
        <v>130</v>
      </c>
      <c r="AB93" s="10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38</v>
      </c>
      <c r="C94" s="1">
        <v>27</v>
      </c>
      <c r="D94" s="1">
        <v>1</v>
      </c>
      <c r="E94" s="1">
        <v>9</v>
      </c>
      <c r="F94" s="1">
        <v>8</v>
      </c>
      <c r="G94" s="6">
        <v>0.11</v>
      </c>
      <c r="H94" s="1">
        <v>150</v>
      </c>
      <c r="I94" s="1" t="s">
        <v>32</v>
      </c>
      <c r="J94" s="1">
        <v>14</v>
      </c>
      <c r="K94" s="1">
        <f t="shared" si="18"/>
        <v>-5</v>
      </c>
      <c r="L94" s="1">
        <f t="shared" si="20"/>
        <v>9</v>
      </c>
      <c r="M94" s="1"/>
      <c r="N94" s="1">
        <v>14.4</v>
      </c>
      <c r="O94" s="1">
        <f t="shared" si="21"/>
        <v>1.8</v>
      </c>
      <c r="P94" s="5"/>
      <c r="Q94" s="5"/>
      <c r="R94" s="1"/>
      <c r="S94" s="1">
        <f t="shared" si="22"/>
        <v>12.444444444444443</v>
      </c>
      <c r="T94" s="1">
        <f t="shared" si="23"/>
        <v>12.444444444444443</v>
      </c>
      <c r="U94" s="1">
        <v>2.4</v>
      </c>
      <c r="V94" s="1">
        <v>1.2</v>
      </c>
      <c r="W94" s="1">
        <v>1.6</v>
      </c>
      <c r="X94" s="1">
        <v>1.6</v>
      </c>
      <c r="Y94" s="1">
        <v>2.2000000000000002</v>
      </c>
      <c r="Z94" s="1">
        <v>2</v>
      </c>
      <c r="AA94" s="1"/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132</v>
      </c>
      <c r="B95" s="10" t="s">
        <v>38</v>
      </c>
      <c r="C95" s="10">
        <v>12</v>
      </c>
      <c r="D95" s="10"/>
      <c r="E95" s="10">
        <v>-1</v>
      </c>
      <c r="F95" s="10">
        <v>4</v>
      </c>
      <c r="G95" s="11">
        <v>0</v>
      </c>
      <c r="H95" s="10" t="e">
        <v>#N/A</v>
      </c>
      <c r="I95" s="10" t="s">
        <v>129</v>
      </c>
      <c r="J95" s="10">
        <v>4</v>
      </c>
      <c r="K95" s="10">
        <f t="shared" si="18"/>
        <v>-5</v>
      </c>
      <c r="L95" s="10">
        <f t="shared" si="20"/>
        <v>-1</v>
      </c>
      <c r="M95" s="10"/>
      <c r="N95" s="10"/>
      <c r="O95" s="10">
        <f t="shared" si="21"/>
        <v>-0.2</v>
      </c>
      <c r="P95" s="12"/>
      <c r="Q95" s="12"/>
      <c r="R95" s="10"/>
      <c r="S95" s="10">
        <f t="shared" si="22"/>
        <v>-20</v>
      </c>
      <c r="T95" s="10">
        <f t="shared" si="23"/>
        <v>-20</v>
      </c>
      <c r="U95" s="10">
        <v>3.8</v>
      </c>
      <c r="V95" s="10">
        <v>4.2</v>
      </c>
      <c r="W95" s="10">
        <v>4.5999999999999996</v>
      </c>
      <c r="X95" s="10">
        <v>4.8</v>
      </c>
      <c r="Y95" s="10">
        <v>6.4</v>
      </c>
      <c r="Z95" s="10">
        <v>6.4</v>
      </c>
      <c r="AA95" s="10"/>
      <c r="AB95" s="10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133</v>
      </c>
      <c r="B96" s="1" t="s">
        <v>38</v>
      </c>
      <c r="C96" s="1">
        <v>132</v>
      </c>
      <c r="D96" s="1">
        <v>3</v>
      </c>
      <c r="E96" s="1">
        <v>8</v>
      </c>
      <c r="F96" s="1"/>
      <c r="G96" s="6">
        <v>0.06</v>
      </c>
      <c r="H96" s="1">
        <v>60</v>
      </c>
      <c r="I96" s="1" t="s">
        <v>32</v>
      </c>
      <c r="J96" s="1">
        <v>19</v>
      </c>
      <c r="K96" s="1">
        <f t="shared" si="18"/>
        <v>-11</v>
      </c>
      <c r="L96" s="1">
        <f t="shared" si="20"/>
        <v>8</v>
      </c>
      <c r="M96" s="1"/>
      <c r="N96" s="1"/>
      <c r="O96" s="1">
        <f t="shared" si="21"/>
        <v>1.6</v>
      </c>
      <c r="P96" s="5">
        <v>25</v>
      </c>
      <c r="Q96" s="5"/>
      <c r="R96" s="1"/>
      <c r="S96" s="1">
        <f t="shared" si="22"/>
        <v>15.625</v>
      </c>
      <c r="T96" s="1">
        <f t="shared" si="23"/>
        <v>0</v>
      </c>
      <c r="U96" s="1">
        <v>6.6</v>
      </c>
      <c r="V96" s="1">
        <v>5.2</v>
      </c>
      <c r="W96" s="1">
        <v>5.4</v>
      </c>
      <c r="X96" s="1">
        <v>4.5999999999999996</v>
      </c>
      <c r="Y96" s="1">
        <v>6</v>
      </c>
      <c r="Z96" s="1">
        <v>7.2</v>
      </c>
      <c r="AA96" s="22" t="s">
        <v>158</v>
      </c>
      <c r="AB96" s="1">
        <f t="shared" si="19"/>
        <v>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134</v>
      </c>
      <c r="B97" s="1" t="s">
        <v>38</v>
      </c>
      <c r="C97" s="1">
        <v>27</v>
      </c>
      <c r="D97" s="1">
        <v>1</v>
      </c>
      <c r="E97" s="1">
        <v>14</v>
      </c>
      <c r="F97" s="1">
        <v>1</v>
      </c>
      <c r="G97" s="6">
        <v>0.15</v>
      </c>
      <c r="H97" s="1">
        <v>60</v>
      </c>
      <c r="I97" s="1" t="s">
        <v>32</v>
      </c>
      <c r="J97" s="1">
        <v>17</v>
      </c>
      <c r="K97" s="1">
        <f t="shared" si="18"/>
        <v>-3</v>
      </c>
      <c r="L97" s="1">
        <f t="shared" si="20"/>
        <v>14</v>
      </c>
      <c r="M97" s="1"/>
      <c r="N97" s="1">
        <v>17.8</v>
      </c>
      <c r="O97" s="1">
        <f t="shared" si="21"/>
        <v>2.8</v>
      </c>
      <c r="P97" s="5">
        <v>10</v>
      </c>
      <c r="Q97" s="5"/>
      <c r="R97" s="1"/>
      <c r="S97" s="1">
        <f t="shared" si="22"/>
        <v>10.285714285714286</v>
      </c>
      <c r="T97" s="1">
        <f t="shared" si="23"/>
        <v>6.7142857142857153</v>
      </c>
      <c r="U97" s="1">
        <v>2.8</v>
      </c>
      <c r="V97" s="1">
        <v>2.2000000000000002</v>
      </c>
      <c r="W97" s="1">
        <v>0.2</v>
      </c>
      <c r="X97" s="1">
        <v>0.6</v>
      </c>
      <c r="Y97" s="1">
        <v>4.4000000000000004</v>
      </c>
      <c r="Z97" s="1">
        <v>5</v>
      </c>
      <c r="AA97" s="21" t="s">
        <v>135</v>
      </c>
      <c r="AB97" s="1">
        <f t="shared" si="19"/>
        <v>2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31</v>
      </c>
      <c r="C98" s="1">
        <v>9.6539999999999999</v>
      </c>
      <c r="D98" s="1">
        <v>223.613</v>
      </c>
      <c r="E98" s="1">
        <v>29.077999999999999</v>
      </c>
      <c r="F98" s="1">
        <v>194.363</v>
      </c>
      <c r="G98" s="6">
        <v>1</v>
      </c>
      <c r="H98" s="1">
        <v>55</v>
      </c>
      <c r="I98" s="1" t="s">
        <v>32</v>
      </c>
      <c r="J98" s="1">
        <v>34.5</v>
      </c>
      <c r="K98" s="1">
        <f t="shared" si="18"/>
        <v>-5.4220000000000006</v>
      </c>
      <c r="L98" s="1">
        <f t="shared" si="20"/>
        <v>29.077999999999999</v>
      </c>
      <c r="M98" s="1"/>
      <c r="N98" s="1">
        <v>20</v>
      </c>
      <c r="O98" s="1">
        <f t="shared" si="21"/>
        <v>5.8155999999999999</v>
      </c>
      <c r="P98" s="5"/>
      <c r="Q98" s="5"/>
      <c r="R98" s="1"/>
      <c r="S98" s="1">
        <f t="shared" si="22"/>
        <v>36.859997248779145</v>
      </c>
      <c r="T98" s="1">
        <f t="shared" si="23"/>
        <v>36.859997248779145</v>
      </c>
      <c r="U98" s="1">
        <v>15.164199999999999</v>
      </c>
      <c r="V98" s="1">
        <v>20.643000000000001</v>
      </c>
      <c r="W98" s="1">
        <v>9.7463999999999995</v>
      </c>
      <c r="X98" s="1">
        <v>5.7084000000000001</v>
      </c>
      <c r="Y98" s="1">
        <v>8.6723999999999997</v>
      </c>
      <c r="Z98" s="1">
        <v>8.9456000000000007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137</v>
      </c>
      <c r="B99" s="10" t="s">
        <v>38</v>
      </c>
      <c r="C99" s="10"/>
      <c r="D99" s="10">
        <v>300</v>
      </c>
      <c r="E99" s="10">
        <v>300</v>
      </c>
      <c r="F99" s="10"/>
      <c r="G99" s="11">
        <v>0</v>
      </c>
      <c r="H99" s="10" t="e">
        <v>#N/A</v>
      </c>
      <c r="I99" s="10" t="s">
        <v>104</v>
      </c>
      <c r="J99" s="10">
        <v>300</v>
      </c>
      <c r="K99" s="10">
        <f t="shared" si="18"/>
        <v>0</v>
      </c>
      <c r="L99" s="10">
        <f t="shared" si="20"/>
        <v>0</v>
      </c>
      <c r="M99" s="10">
        <v>300</v>
      </c>
      <c r="N99" s="10"/>
      <c r="O99" s="10">
        <f t="shared" si="21"/>
        <v>0</v>
      </c>
      <c r="P99" s="12"/>
      <c r="Q99" s="12"/>
      <c r="R99" s="10"/>
      <c r="S99" s="10" t="e">
        <f t="shared" si="22"/>
        <v>#DIV/0!</v>
      </c>
      <c r="T99" s="10" t="e">
        <f t="shared" si="23"/>
        <v>#DIV/0!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/>
      <c r="AB99" s="10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138</v>
      </c>
      <c r="B100" s="1" t="s">
        <v>38</v>
      </c>
      <c r="C100" s="1"/>
      <c r="D100" s="1">
        <v>260</v>
      </c>
      <c r="E100" s="1">
        <v>185</v>
      </c>
      <c r="F100" s="1">
        <v>75</v>
      </c>
      <c r="G100" s="6">
        <v>0.4</v>
      </c>
      <c r="H100" s="1">
        <v>55</v>
      </c>
      <c r="I100" s="1" t="s">
        <v>32</v>
      </c>
      <c r="J100" s="1">
        <v>185</v>
      </c>
      <c r="K100" s="1">
        <f t="shared" si="18"/>
        <v>0</v>
      </c>
      <c r="L100" s="1">
        <f t="shared" si="20"/>
        <v>35</v>
      </c>
      <c r="M100" s="1">
        <v>150</v>
      </c>
      <c r="N100" s="1"/>
      <c r="O100" s="1">
        <f t="shared" si="21"/>
        <v>7</v>
      </c>
      <c r="P100" s="5"/>
      <c r="Q100" s="5"/>
      <c r="R100" s="1"/>
      <c r="S100" s="1">
        <f t="shared" si="22"/>
        <v>10.714285714285714</v>
      </c>
      <c r="T100" s="1">
        <f t="shared" si="23"/>
        <v>10.714285714285714</v>
      </c>
      <c r="U100" s="1">
        <v>5.4</v>
      </c>
      <c r="V100" s="1">
        <v>10.199999999999999</v>
      </c>
      <c r="W100" s="1">
        <v>7</v>
      </c>
      <c r="X100" s="1">
        <v>2</v>
      </c>
      <c r="Y100" s="1">
        <v>4.8</v>
      </c>
      <c r="Z100" s="1">
        <v>5.4</v>
      </c>
      <c r="AA100" s="1"/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139</v>
      </c>
      <c r="B101" s="1" t="s">
        <v>31</v>
      </c>
      <c r="C101" s="1">
        <v>100.825</v>
      </c>
      <c r="D101" s="1">
        <v>85.25</v>
      </c>
      <c r="E101" s="1">
        <v>70.212000000000003</v>
      </c>
      <c r="F101" s="1">
        <v>97.846000000000004</v>
      </c>
      <c r="G101" s="6">
        <v>1</v>
      </c>
      <c r="H101" s="1">
        <v>55</v>
      </c>
      <c r="I101" s="1" t="s">
        <v>32</v>
      </c>
      <c r="J101" s="1">
        <v>67.7</v>
      </c>
      <c r="K101" s="1">
        <f t="shared" si="18"/>
        <v>2.5120000000000005</v>
      </c>
      <c r="L101" s="1">
        <f t="shared" si="20"/>
        <v>70.212000000000003</v>
      </c>
      <c r="M101" s="1"/>
      <c r="N101" s="1">
        <v>50.536740000000037</v>
      </c>
      <c r="O101" s="1">
        <f t="shared" si="21"/>
        <v>14.042400000000001</v>
      </c>
      <c r="P101" s="5"/>
      <c r="Q101" s="5"/>
      <c r="R101" s="1"/>
      <c r="S101" s="1">
        <f t="shared" si="22"/>
        <v>10.566764940466019</v>
      </c>
      <c r="T101" s="1">
        <f t="shared" si="23"/>
        <v>10.566764940466019</v>
      </c>
      <c r="U101" s="1">
        <v>17.4588</v>
      </c>
      <c r="V101" s="1">
        <v>16.759399999999999</v>
      </c>
      <c r="W101" s="1">
        <v>7.8691999999999993</v>
      </c>
      <c r="X101" s="1">
        <v>5.1989999999999998</v>
      </c>
      <c r="Y101" s="1">
        <v>8.1528000000000009</v>
      </c>
      <c r="Z101" s="1">
        <v>8.7078000000000007</v>
      </c>
      <c r="AA101" s="1"/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140</v>
      </c>
      <c r="B102" s="14" t="s">
        <v>38</v>
      </c>
      <c r="C102" s="14"/>
      <c r="D102" s="14"/>
      <c r="E102" s="14"/>
      <c r="F102" s="14"/>
      <c r="G102" s="15">
        <v>0</v>
      </c>
      <c r="H102" s="14">
        <v>55</v>
      </c>
      <c r="I102" s="14" t="s">
        <v>32</v>
      </c>
      <c r="J102" s="14"/>
      <c r="K102" s="14">
        <f t="shared" ref="K102:K115" si="25">E102-J102</f>
        <v>0</v>
      </c>
      <c r="L102" s="14">
        <f t="shared" si="20"/>
        <v>0</v>
      </c>
      <c r="M102" s="14"/>
      <c r="N102" s="14"/>
      <c r="O102" s="14">
        <f t="shared" si="21"/>
        <v>0</v>
      </c>
      <c r="P102" s="16"/>
      <c r="Q102" s="16"/>
      <c r="R102" s="14"/>
      <c r="S102" s="14" t="e">
        <f t="shared" si="22"/>
        <v>#DIV/0!</v>
      </c>
      <c r="T102" s="14" t="e">
        <f t="shared" si="23"/>
        <v>#DIV/0!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 t="s">
        <v>47</v>
      </c>
      <c r="AB102" s="14">
        <f t="shared" ref="AB102:AB115" si="26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141</v>
      </c>
      <c r="B103" s="1" t="s">
        <v>38</v>
      </c>
      <c r="C103" s="1"/>
      <c r="D103" s="1">
        <v>90</v>
      </c>
      <c r="E103" s="1">
        <v>37</v>
      </c>
      <c r="F103" s="1">
        <v>51</v>
      </c>
      <c r="G103" s="6">
        <v>0.4</v>
      </c>
      <c r="H103" s="1">
        <v>55</v>
      </c>
      <c r="I103" s="1" t="s">
        <v>32</v>
      </c>
      <c r="J103" s="1">
        <v>39</v>
      </c>
      <c r="K103" s="1">
        <f t="shared" si="25"/>
        <v>-2</v>
      </c>
      <c r="L103" s="1">
        <f t="shared" si="20"/>
        <v>37</v>
      </c>
      <c r="M103" s="1"/>
      <c r="N103" s="1">
        <v>20</v>
      </c>
      <c r="O103" s="1">
        <f t="shared" si="21"/>
        <v>7.4</v>
      </c>
      <c r="P103" s="5">
        <v>10</v>
      </c>
      <c r="Q103" s="5"/>
      <c r="R103" s="1"/>
      <c r="S103" s="1">
        <f t="shared" si="22"/>
        <v>10.945945945945946</v>
      </c>
      <c r="T103" s="1">
        <f t="shared" si="23"/>
        <v>9.5945945945945947</v>
      </c>
      <c r="U103" s="1">
        <v>2.2000000000000002</v>
      </c>
      <c r="V103" s="1">
        <v>7.8</v>
      </c>
      <c r="W103" s="1">
        <v>8.8000000000000007</v>
      </c>
      <c r="X103" s="1">
        <v>3.6</v>
      </c>
      <c r="Y103" s="1">
        <v>3.8</v>
      </c>
      <c r="Z103" s="1">
        <v>4</v>
      </c>
      <c r="AA103" s="1"/>
      <c r="AB103" s="1">
        <f t="shared" si="26"/>
        <v>4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142</v>
      </c>
      <c r="B104" s="1" t="s">
        <v>31</v>
      </c>
      <c r="C104" s="1">
        <v>50.962000000000003</v>
      </c>
      <c r="D104" s="1">
        <v>192.20500000000001</v>
      </c>
      <c r="E104" s="1">
        <v>56.817999999999998</v>
      </c>
      <c r="F104" s="1">
        <v>158.684</v>
      </c>
      <c r="G104" s="6">
        <v>1</v>
      </c>
      <c r="H104" s="1">
        <v>50</v>
      </c>
      <c r="I104" s="1" t="s">
        <v>32</v>
      </c>
      <c r="J104" s="1">
        <v>79.099999999999994</v>
      </c>
      <c r="K104" s="1">
        <f t="shared" si="25"/>
        <v>-22.281999999999996</v>
      </c>
      <c r="L104" s="1">
        <f t="shared" si="20"/>
        <v>56.817999999999998</v>
      </c>
      <c r="M104" s="1"/>
      <c r="N104" s="1">
        <v>34.027200000000022</v>
      </c>
      <c r="O104" s="1">
        <f t="shared" si="21"/>
        <v>11.3636</v>
      </c>
      <c r="P104" s="5"/>
      <c r="Q104" s="5"/>
      <c r="R104" s="1"/>
      <c r="S104" s="1">
        <f t="shared" si="22"/>
        <v>16.958639867647577</v>
      </c>
      <c r="T104" s="1">
        <f t="shared" si="23"/>
        <v>16.958639867647577</v>
      </c>
      <c r="U104" s="1">
        <v>19.155200000000001</v>
      </c>
      <c r="V104" s="1">
        <v>20.241199999999999</v>
      </c>
      <c r="W104" s="1">
        <v>16.2178</v>
      </c>
      <c r="X104" s="1">
        <v>12.720599999999999</v>
      </c>
      <c r="Y104" s="1">
        <v>15.6578</v>
      </c>
      <c r="Z104" s="1">
        <v>15.367000000000001</v>
      </c>
      <c r="AA104" s="1"/>
      <c r="AB104" s="1">
        <f t="shared" si="26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143</v>
      </c>
      <c r="B105" s="1" t="s">
        <v>31</v>
      </c>
      <c r="C105" s="1">
        <v>1884.201</v>
      </c>
      <c r="D105" s="1">
        <v>2704.53</v>
      </c>
      <c r="E105" s="1">
        <v>2216.2849999999999</v>
      </c>
      <c r="F105" s="1">
        <v>1977.61</v>
      </c>
      <c r="G105" s="6">
        <v>1</v>
      </c>
      <c r="H105" s="1">
        <v>60</v>
      </c>
      <c r="I105" s="1" t="s">
        <v>32</v>
      </c>
      <c r="J105" s="1">
        <v>2141.4499999999998</v>
      </c>
      <c r="K105" s="1">
        <f t="shared" si="25"/>
        <v>74.835000000000036</v>
      </c>
      <c r="L105" s="1">
        <f t="shared" si="20"/>
        <v>2216.2849999999999</v>
      </c>
      <c r="M105" s="1"/>
      <c r="N105" s="1">
        <v>892.43231999999955</v>
      </c>
      <c r="O105" s="1">
        <f t="shared" si="21"/>
        <v>443.25699999999995</v>
      </c>
      <c r="P105" s="5">
        <f t="shared" ref="P105:P110" si="27">10*O105-N105-F105</f>
        <v>1562.5276800000004</v>
      </c>
      <c r="Q105" s="5"/>
      <c r="R105" s="1"/>
      <c r="S105" s="1">
        <f t="shared" si="22"/>
        <v>10</v>
      </c>
      <c r="T105" s="1">
        <f t="shared" si="23"/>
        <v>6.4748945194322927</v>
      </c>
      <c r="U105" s="1">
        <v>425.7482</v>
      </c>
      <c r="V105" s="1">
        <v>400.41559999999998</v>
      </c>
      <c r="W105" s="1">
        <v>365.81740000000002</v>
      </c>
      <c r="X105" s="1">
        <v>343.58359999999999</v>
      </c>
      <c r="Y105" s="1">
        <v>320.41379999999998</v>
      </c>
      <c r="Z105" s="1">
        <v>309.45080000000002</v>
      </c>
      <c r="AA105" s="1"/>
      <c r="AB105" s="1">
        <f t="shared" si="26"/>
        <v>1563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144</v>
      </c>
      <c r="B106" s="1" t="s">
        <v>38</v>
      </c>
      <c r="C106" s="1">
        <v>60</v>
      </c>
      <c r="D106" s="1">
        <v>11</v>
      </c>
      <c r="E106" s="1">
        <v>3</v>
      </c>
      <c r="F106" s="1"/>
      <c r="G106" s="6">
        <v>0.3</v>
      </c>
      <c r="H106" s="1">
        <v>40</v>
      </c>
      <c r="I106" s="1" t="s">
        <v>32</v>
      </c>
      <c r="J106" s="1">
        <v>5</v>
      </c>
      <c r="K106" s="1">
        <f t="shared" si="25"/>
        <v>-2</v>
      </c>
      <c r="L106" s="1">
        <f t="shared" si="20"/>
        <v>3</v>
      </c>
      <c r="M106" s="1"/>
      <c r="N106" s="1"/>
      <c r="O106" s="1">
        <f t="shared" si="21"/>
        <v>0.6</v>
      </c>
      <c r="P106" s="5">
        <v>10</v>
      </c>
      <c r="Q106" s="5"/>
      <c r="R106" s="1"/>
      <c r="S106" s="1">
        <f t="shared" si="22"/>
        <v>16.666666666666668</v>
      </c>
      <c r="T106" s="1">
        <f t="shared" si="23"/>
        <v>0</v>
      </c>
      <c r="U106" s="1">
        <v>-0.6</v>
      </c>
      <c r="V106" s="1">
        <v>0.8</v>
      </c>
      <c r="W106" s="1">
        <v>4</v>
      </c>
      <c r="X106" s="1">
        <v>3.4</v>
      </c>
      <c r="Y106" s="1">
        <v>3.6</v>
      </c>
      <c r="Z106" s="1">
        <v>3</v>
      </c>
      <c r="AA106" s="19" t="s">
        <v>155</v>
      </c>
      <c r="AB106" s="1">
        <f t="shared" si="26"/>
        <v>3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145</v>
      </c>
      <c r="B107" s="1" t="s">
        <v>38</v>
      </c>
      <c r="C107" s="1">
        <v>33</v>
      </c>
      <c r="D107" s="1">
        <v>18</v>
      </c>
      <c r="E107" s="1">
        <v>18</v>
      </c>
      <c r="F107" s="1">
        <v>31</v>
      </c>
      <c r="G107" s="6">
        <v>0.3</v>
      </c>
      <c r="H107" s="1">
        <v>40</v>
      </c>
      <c r="I107" s="1" t="s">
        <v>32</v>
      </c>
      <c r="J107" s="1">
        <v>19</v>
      </c>
      <c r="K107" s="1">
        <f t="shared" si="25"/>
        <v>-1</v>
      </c>
      <c r="L107" s="1">
        <f t="shared" si="20"/>
        <v>18</v>
      </c>
      <c r="M107" s="1"/>
      <c r="N107" s="1"/>
      <c r="O107" s="1">
        <f t="shared" si="21"/>
        <v>3.6</v>
      </c>
      <c r="P107" s="5"/>
      <c r="Q107" s="5"/>
      <c r="R107" s="1"/>
      <c r="S107" s="1">
        <f t="shared" si="22"/>
        <v>8.6111111111111107</v>
      </c>
      <c r="T107" s="1">
        <f t="shared" si="23"/>
        <v>8.6111111111111107</v>
      </c>
      <c r="U107" s="1">
        <v>0.6</v>
      </c>
      <c r="V107" s="1">
        <v>0.8</v>
      </c>
      <c r="W107" s="1">
        <v>4.4000000000000004</v>
      </c>
      <c r="X107" s="1">
        <v>3.8</v>
      </c>
      <c r="Y107" s="1">
        <v>2.4</v>
      </c>
      <c r="Z107" s="1">
        <v>3</v>
      </c>
      <c r="AA107" s="1"/>
      <c r="AB107" s="1">
        <f t="shared" si="2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146</v>
      </c>
      <c r="B108" s="1" t="s">
        <v>31</v>
      </c>
      <c r="C108" s="1">
        <v>1999.3489999999999</v>
      </c>
      <c r="D108" s="1">
        <v>1815.385</v>
      </c>
      <c r="E108" s="1">
        <v>1551.7180000000001</v>
      </c>
      <c r="F108" s="1">
        <v>2142.9639999999999</v>
      </c>
      <c r="G108" s="6">
        <v>1</v>
      </c>
      <c r="H108" s="1">
        <v>60</v>
      </c>
      <c r="I108" s="1" t="s">
        <v>147</v>
      </c>
      <c r="J108" s="1">
        <v>1529.9</v>
      </c>
      <c r="K108" s="1">
        <f t="shared" si="25"/>
        <v>21.817999999999984</v>
      </c>
      <c r="L108" s="1">
        <f t="shared" si="20"/>
        <v>1551.7180000000001</v>
      </c>
      <c r="M108" s="1"/>
      <c r="N108" s="1">
        <v>24.357800000000449</v>
      </c>
      <c r="O108" s="1">
        <f t="shared" si="21"/>
        <v>310.34360000000004</v>
      </c>
      <c r="P108" s="5">
        <f t="shared" si="27"/>
        <v>936.11420000000044</v>
      </c>
      <c r="Q108" s="5"/>
      <c r="R108" s="1"/>
      <c r="S108" s="1">
        <f t="shared" si="22"/>
        <v>10</v>
      </c>
      <c r="T108" s="1">
        <f t="shared" si="23"/>
        <v>6.9836200907639139</v>
      </c>
      <c r="U108" s="1">
        <v>324.95299999999997</v>
      </c>
      <c r="V108" s="1">
        <v>335.48660000000001</v>
      </c>
      <c r="W108" s="1">
        <v>202.77180000000001</v>
      </c>
      <c r="X108" s="1">
        <v>338.99540000000002</v>
      </c>
      <c r="Y108" s="1">
        <v>331.45819999999998</v>
      </c>
      <c r="Z108" s="1">
        <v>181.28219999999999</v>
      </c>
      <c r="AA108" s="1"/>
      <c r="AB108" s="1">
        <f t="shared" si="26"/>
        <v>936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148</v>
      </c>
      <c r="B109" s="1" t="s">
        <v>38</v>
      </c>
      <c r="C109" s="1">
        <v>48</v>
      </c>
      <c r="D109" s="1"/>
      <c r="E109" s="1">
        <v>13</v>
      </c>
      <c r="F109" s="1">
        <v>31</v>
      </c>
      <c r="G109" s="6">
        <v>0.1</v>
      </c>
      <c r="H109" s="1">
        <v>60</v>
      </c>
      <c r="I109" s="1" t="s">
        <v>32</v>
      </c>
      <c r="J109" s="1">
        <v>12</v>
      </c>
      <c r="K109" s="1">
        <f t="shared" si="25"/>
        <v>1</v>
      </c>
      <c r="L109" s="1">
        <f t="shared" si="20"/>
        <v>13</v>
      </c>
      <c r="M109" s="1"/>
      <c r="N109" s="1"/>
      <c r="O109" s="1">
        <f t="shared" si="21"/>
        <v>2.6</v>
      </c>
      <c r="P109" s="5"/>
      <c r="Q109" s="5"/>
      <c r="R109" s="1"/>
      <c r="S109" s="1">
        <f t="shared" si="22"/>
        <v>11.923076923076923</v>
      </c>
      <c r="T109" s="1">
        <f t="shared" si="23"/>
        <v>11.923076923076923</v>
      </c>
      <c r="U109" s="1">
        <v>3.2</v>
      </c>
      <c r="V109" s="1">
        <v>2.8</v>
      </c>
      <c r="W109" s="1">
        <v>1</v>
      </c>
      <c r="X109" s="1">
        <v>0</v>
      </c>
      <c r="Y109" s="1">
        <v>0.2</v>
      </c>
      <c r="Z109" s="1">
        <v>0</v>
      </c>
      <c r="AA109" s="18" t="s">
        <v>36</v>
      </c>
      <c r="AB109" s="1">
        <f t="shared" si="26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149</v>
      </c>
      <c r="B110" s="1" t="s">
        <v>31</v>
      </c>
      <c r="C110" s="1">
        <v>4595.4350000000004</v>
      </c>
      <c r="D110" s="1">
        <v>2787.2049999999999</v>
      </c>
      <c r="E110" s="1">
        <v>3817.2559999999999</v>
      </c>
      <c r="F110" s="1">
        <v>3191.1120000000001</v>
      </c>
      <c r="G110" s="6">
        <v>1</v>
      </c>
      <c r="H110" s="1">
        <v>60</v>
      </c>
      <c r="I110" s="1" t="s">
        <v>32</v>
      </c>
      <c r="J110" s="1">
        <v>3771.2</v>
      </c>
      <c r="K110" s="1">
        <f t="shared" si="25"/>
        <v>46.05600000000004</v>
      </c>
      <c r="L110" s="1">
        <f t="shared" si="20"/>
        <v>3817.2559999999999</v>
      </c>
      <c r="M110" s="1"/>
      <c r="N110" s="1">
        <v>2166.354000000003</v>
      </c>
      <c r="O110" s="1">
        <f t="shared" si="21"/>
        <v>763.45119999999997</v>
      </c>
      <c r="P110" s="5">
        <f t="shared" si="27"/>
        <v>2277.0459999999966</v>
      </c>
      <c r="Q110" s="5"/>
      <c r="R110" s="1"/>
      <c r="S110" s="1">
        <f t="shared" si="22"/>
        <v>10</v>
      </c>
      <c r="T110" s="1">
        <f t="shared" si="23"/>
        <v>7.0174308456126644</v>
      </c>
      <c r="U110" s="1">
        <v>739.17600000000004</v>
      </c>
      <c r="V110" s="1">
        <v>636.85079999999994</v>
      </c>
      <c r="W110" s="1">
        <v>676.10940000000005</v>
      </c>
      <c r="X110" s="1">
        <v>728.01</v>
      </c>
      <c r="Y110" s="1">
        <v>841.18700000000013</v>
      </c>
      <c r="Z110" s="1">
        <v>771.58780000000002</v>
      </c>
      <c r="AA110" s="1"/>
      <c r="AB110" s="1">
        <f t="shared" si="26"/>
        <v>2277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150</v>
      </c>
      <c r="B111" s="1" t="s">
        <v>31</v>
      </c>
      <c r="C111" s="1">
        <v>2680.2139999999999</v>
      </c>
      <c r="D111" s="1">
        <v>3099.1329999999998</v>
      </c>
      <c r="E111" s="17">
        <f>1641.8+E28</f>
        <v>1643.46</v>
      </c>
      <c r="F111" s="1">
        <v>3906.9560000000001</v>
      </c>
      <c r="G111" s="6">
        <v>1</v>
      </c>
      <c r="H111" s="1">
        <v>60</v>
      </c>
      <c r="I111" s="1" t="s">
        <v>147</v>
      </c>
      <c r="J111" s="1">
        <v>1546.6</v>
      </c>
      <c r="K111" s="1">
        <f t="shared" si="25"/>
        <v>96.860000000000127</v>
      </c>
      <c r="L111" s="1">
        <f t="shared" si="20"/>
        <v>1643.46</v>
      </c>
      <c r="M111" s="1"/>
      <c r="N111" s="1">
        <v>162.54592000000071</v>
      </c>
      <c r="O111" s="1">
        <f t="shared" si="21"/>
        <v>328.69200000000001</v>
      </c>
      <c r="P111" s="5"/>
      <c r="Q111" s="5"/>
      <c r="R111" s="1"/>
      <c r="S111" s="1">
        <f t="shared" si="22"/>
        <v>12.3808973750502</v>
      </c>
      <c r="T111" s="1">
        <f t="shared" si="23"/>
        <v>12.3808973750502</v>
      </c>
      <c r="U111" s="1">
        <v>485.93239999999997</v>
      </c>
      <c r="V111" s="1">
        <v>500.16699999999997</v>
      </c>
      <c r="W111" s="1">
        <v>494.88299999999998</v>
      </c>
      <c r="X111" s="1">
        <v>471.19359999999989</v>
      </c>
      <c r="Y111" s="1">
        <v>505.60780000000011</v>
      </c>
      <c r="Z111" s="1">
        <v>509.98259999999999</v>
      </c>
      <c r="AA111" s="1" t="s">
        <v>60</v>
      </c>
      <c r="AB111" s="1">
        <f t="shared" si="26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4" t="s">
        <v>151</v>
      </c>
      <c r="B112" s="14" t="s">
        <v>38</v>
      </c>
      <c r="C112" s="14">
        <v>52</v>
      </c>
      <c r="D112" s="14">
        <v>2</v>
      </c>
      <c r="E112" s="14"/>
      <c r="F112" s="14"/>
      <c r="G112" s="15">
        <v>0</v>
      </c>
      <c r="H112" s="14">
        <v>40</v>
      </c>
      <c r="I112" s="14" t="s">
        <v>32</v>
      </c>
      <c r="J112" s="14">
        <v>3</v>
      </c>
      <c r="K112" s="14">
        <f t="shared" si="25"/>
        <v>-3</v>
      </c>
      <c r="L112" s="14">
        <f t="shared" si="20"/>
        <v>0</v>
      </c>
      <c r="M112" s="14"/>
      <c r="N112" s="14"/>
      <c r="O112" s="14">
        <f t="shared" si="21"/>
        <v>0</v>
      </c>
      <c r="P112" s="16"/>
      <c r="Q112" s="16"/>
      <c r="R112" s="14"/>
      <c r="S112" s="14" t="e">
        <f t="shared" si="22"/>
        <v>#DIV/0!</v>
      </c>
      <c r="T112" s="14" t="e">
        <f t="shared" si="23"/>
        <v>#DIV/0!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20" t="s">
        <v>47</v>
      </c>
      <c r="AB112" s="14">
        <f t="shared" si="26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4" t="s">
        <v>152</v>
      </c>
      <c r="B113" s="14" t="s">
        <v>31</v>
      </c>
      <c r="C113" s="14"/>
      <c r="D113" s="14"/>
      <c r="E113" s="14"/>
      <c r="F113" s="14"/>
      <c r="G113" s="15">
        <v>0</v>
      </c>
      <c r="H113" s="14">
        <v>60</v>
      </c>
      <c r="I113" s="14" t="s">
        <v>32</v>
      </c>
      <c r="J113" s="14"/>
      <c r="K113" s="14">
        <f t="shared" si="25"/>
        <v>0</v>
      </c>
      <c r="L113" s="14">
        <f t="shared" si="20"/>
        <v>0</v>
      </c>
      <c r="M113" s="14"/>
      <c r="N113" s="14"/>
      <c r="O113" s="14">
        <f t="shared" si="21"/>
        <v>0</v>
      </c>
      <c r="P113" s="16"/>
      <c r="Q113" s="16"/>
      <c r="R113" s="14"/>
      <c r="S113" s="14" t="e">
        <f t="shared" si="22"/>
        <v>#DIV/0!</v>
      </c>
      <c r="T113" s="14" t="e">
        <f t="shared" si="23"/>
        <v>#DIV/0!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 t="s">
        <v>47</v>
      </c>
      <c r="AB113" s="14">
        <f t="shared" si="26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0" t="s">
        <v>153</v>
      </c>
      <c r="B114" s="10" t="s">
        <v>38</v>
      </c>
      <c r="C114" s="10"/>
      <c r="D114" s="10">
        <v>400</v>
      </c>
      <c r="E114" s="10">
        <v>400</v>
      </c>
      <c r="F114" s="10"/>
      <c r="G114" s="11">
        <v>0</v>
      </c>
      <c r="H114" s="10" t="e">
        <v>#N/A</v>
      </c>
      <c r="I114" s="10" t="s">
        <v>104</v>
      </c>
      <c r="J114" s="10">
        <v>400</v>
      </c>
      <c r="K114" s="10">
        <f t="shared" si="25"/>
        <v>0</v>
      </c>
      <c r="L114" s="10">
        <f t="shared" si="20"/>
        <v>0</v>
      </c>
      <c r="M114" s="10">
        <v>400</v>
      </c>
      <c r="N114" s="10"/>
      <c r="O114" s="10">
        <f t="shared" si="21"/>
        <v>0</v>
      </c>
      <c r="P114" s="12"/>
      <c r="Q114" s="12"/>
      <c r="R114" s="10"/>
      <c r="S114" s="10" t="e">
        <f t="shared" si="22"/>
        <v>#DIV/0!</v>
      </c>
      <c r="T114" s="10" t="e">
        <f t="shared" si="23"/>
        <v>#DIV/0!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/>
      <c r="AB114" s="10">
        <f t="shared" si="26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0" t="s">
        <v>154</v>
      </c>
      <c r="B115" s="10" t="s">
        <v>38</v>
      </c>
      <c r="C115" s="10"/>
      <c r="D115" s="10">
        <v>120</v>
      </c>
      <c r="E115" s="10">
        <v>120</v>
      </c>
      <c r="F115" s="10"/>
      <c r="G115" s="11">
        <v>0</v>
      </c>
      <c r="H115" s="10" t="e">
        <v>#N/A</v>
      </c>
      <c r="I115" s="10" t="s">
        <v>104</v>
      </c>
      <c r="J115" s="10">
        <v>120</v>
      </c>
      <c r="K115" s="10">
        <f t="shared" si="25"/>
        <v>0</v>
      </c>
      <c r="L115" s="10">
        <f t="shared" si="20"/>
        <v>0</v>
      </c>
      <c r="M115" s="10">
        <v>120</v>
      </c>
      <c r="N115" s="10"/>
      <c r="O115" s="10">
        <f t="shared" si="21"/>
        <v>0</v>
      </c>
      <c r="P115" s="12"/>
      <c r="Q115" s="12"/>
      <c r="R115" s="10"/>
      <c r="S115" s="10" t="e">
        <f t="shared" si="22"/>
        <v>#DIV/0!</v>
      </c>
      <c r="T115" s="10" t="e">
        <f t="shared" si="23"/>
        <v>#DIV/0!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/>
      <c r="AB115" s="10">
        <f t="shared" si="26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15" xr:uid="{25831B25-CB63-4816-B117-FDAD1AF10A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2024-08-28T07:09:21Z</dcterms:created>
  <dcterms:modified xsi:type="dcterms:W3CDTF">2024-08-29T07:49:21Z</dcterms:modified>
</cp:coreProperties>
</file>