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A38C16-7619-4B06-BE39-00BA048128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N495" i="2"/>
  <c r="V493" i="2"/>
  <c r="V492" i="2"/>
  <c r="W491" i="2"/>
  <c r="X491" i="2" s="1"/>
  <c r="W490" i="2"/>
  <c r="X490" i="2" s="1"/>
  <c r="W489" i="2"/>
  <c r="W488" i="2"/>
  <c r="X488" i="2" s="1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W376" i="2" s="1"/>
  <c r="N374" i="2"/>
  <c r="V370" i="2"/>
  <c r="V369" i="2"/>
  <c r="W368" i="2"/>
  <c r="W370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X361" i="2"/>
  <c r="X365" i="2" s="1"/>
  <c r="W361" i="2"/>
  <c r="N361" i="2"/>
  <c r="V359" i="2"/>
  <c r="W358" i="2"/>
  <c r="V358" i="2"/>
  <c r="X357" i="2"/>
  <c r="W357" i="2"/>
  <c r="N357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W333" i="2"/>
  <c r="X333" i="2" s="1"/>
  <c r="W332" i="2"/>
  <c r="N332" i="2"/>
  <c r="V330" i="2"/>
  <c r="V329" i="2"/>
  <c r="W328" i="2"/>
  <c r="X328" i="2" s="1"/>
  <c r="N328" i="2"/>
  <c r="W327" i="2"/>
  <c r="X327" i="2" s="1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W322" i="2"/>
  <c r="X322" i="2" s="1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X274" i="2" s="1"/>
  <c r="N274" i="2"/>
  <c r="W273" i="2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X252" i="2"/>
  <c r="W252" i="2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X133" i="2" s="1"/>
  <c r="W132" i="2"/>
  <c r="N132" i="2"/>
  <c r="V129" i="2"/>
  <c r="V128" i="2"/>
  <c r="W127" i="2"/>
  <c r="X127" i="2" s="1"/>
  <c r="W126" i="2"/>
  <c r="X126" i="2" s="1"/>
  <c r="N126" i="2"/>
  <c r="W125" i="2"/>
  <c r="X125" i="2" s="1"/>
  <c r="W124" i="2"/>
  <c r="X124" i="2" s="1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W79" i="2"/>
  <c r="X79" i="2" s="1"/>
  <c r="W78" i="2"/>
  <c r="X78" i="2" s="1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X35" i="2" l="1"/>
  <c r="X36" i="2" s="1"/>
  <c r="F512" i="2"/>
  <c r="X132" i="2"/>
  <c r="X136" i="2" s="1"/>
  <c r="H512" i="2"/>
  <c r="W195" i="2"/>
  <c r="W481" i="2"/>
  <c r="V505" i="2"/>
  <c r="G512" i="2"/>
  <c r="X104" i="2"/>
  <c r="R512" i="2"/>
  <c r="W504" i="2"/>
  <c r="V502" i="2"/>
  <c r="W32" i="2"/>
  <c r="X43" i="2"/>
  <c r="X44" i="2" s="1"/>
  <c r="X237" i="2"/>
  <c r="X238" i="2" s="1"/>
  <c r="W238" i="2"/>
  <c r="W258" i="2"/>
  <c r="X270" i="2"/>
  <c r="X343" i="2"/>
  <c r="X344" i="2" s="1"/>
  <c r="W344" i="2"/>
  <c r="X368" i="2"/>
  <c r="X369" i="2" s="1"/>
  <c r="W369" i="2"/>
  <c r="W400" i="2"/>
  <c r="X402" i="2"/>
  <c r="X403" i="2" s="1"/>
  <c r="W403" i="2"/>
  <c r="W426" i="2"/>
  <c r="X26" i="2"/>
  <c r="X32" i="2" s="1"/>
  <c r="V506" i="2"/>
  <c r="W37" i="2"/>
  <c r="W45" i="2"/>
  <c r="C512" i="2"/>
  <c r="W51" i="2"/>
  <c r="W52" i="2"/>
  <c r="D512" i="2"/>
  <c r="W59" i="2"/>
  <c r="E512" i="2"/>
  <c r="W119" i="2"/>
  <c r="W168" i="2"/>
  <c r="X166" i="2"/>
  <c r="X168" i="2" s="1"/>
  <c r="W202" i="2"/>
  <c r="W246" i="2"/>
  <c r="W316" i="2"/>
  <c r="W392" i="2"/>
  <c r="T512" i="2"/>
  <c r="X414" i="2"/>
  <c r="X416" i="2" s="1"/>
  <c r="W434" i="2"/>
  <c r="W439" i="2"/>
  <c r="W438" i="2"/>
  <c r="X437" i="2"/>
  <c r="X438" i="2" s="1"/>
  <c r="W466" i="2"/>
  <c r="X460" i="2"/>
  <c r="W501" i="2"/>
  <c r="W500" i="2"/>
  <c r="X51" i="2"/>
  <c r="W144" i="2"/>
  <c r="W145" i="2"/>
  <c r="W277" i="2"/>
  <c r="W276" i="2"/>
  <c r="X273" i="2"/>
  <c r="X276" i="2" s="1"/>
  <c r="W302" i="2"/>
  <c r="X332" i="2"/>
  <c r="X335" i="2" s="1"/>
  <c r="W335" i="2"/>
  <c r="W359" i="2"/>
  <c r="X356" i="2"/>
  <c r="X358" i="2" s="1"/>
  <c r="S512" i="2"/>
  <c r="X374" i="2"/>
  <c r="X376" i="2" s="1"/>
  <c r="W416" i="2"/>
  <c r="W417" i="2"/>
  <c r="W427" i="2"/>
  <c r="W467" i="2"/>
  <c r="W129" i="2"/>
  <c r="I512" i="2"/>
  <c r="W203" i="2"/>
  <c r="W207" i="2"/>
  <c r="W215" i="2"/>
  <c r="W288" i="2"/>
  <c r="W294" i="2"/>
  <c r="W298" i="2"/>
  <c r="W310" i="2"/>
  <c r="Q512" i="2"/>
  <c r="W329" i="2"/>
  <c r="W365" i="2"/>
  <c r="W410" i="2"/>
  <c r="W430" i="2"/>
  <c r="W431" i="2"/>
  <c r="U512" i="2"/>
  <c r="X457" i="2"/>
  <c r="V512" i="2"/>
  <c r="X480" i="2"/>
  <c r="W486" i="2"/>
  <c r="W493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X466" i="2"/>
  <c r="W506" i="2"/>
  <c r="X507" i="2"/>
  <c r="W502" i="2"/>
</calcChain>
</file>

<file path=xl/sharedStrings.xml><?xml version="1.0" encoding="utf-8"?>
<sst xmlns="http://schemas.openxmlformats.org/spreadsheetml/2006/main" count="3326" uniqueCount="761">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</sst>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248" sqref="Z2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 t="s">
        <v>760</v>
      </c>
      <c r="I5" s="682"/>
      <c r="J5" s="682"/>
      <c r="K5" s="682"/>
      <c r="L5" s="682"/>
      <c r="N5" s="27" t="s">
        <v>4</v>
      </c>
      <c r="O5" s="677">
        <v>45324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Пятница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0.375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hidden="1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hidden="1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hidden="1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hidden="1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hidden="1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hidden="1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idden="1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idden="1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hidden="1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hidden="1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hidden="1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idden="1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hidden="1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hidden="1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hidden="1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hidden="1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hidden="1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hidden="1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hidden="1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hidden="1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hidden="1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hidden="1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hidden="1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hidden="1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hidden="1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hidden="1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hidden="1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hidden="1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hidden="1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hidden="1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hidden="1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hidden="1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hidden="1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hidden="1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hidden="1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hidden="1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hidden="1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hidden="1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hidden="1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hidden="1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idden="1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hidden="1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hidden="1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hidden="1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hidden="1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hidden="1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hidden="1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hidden="1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hidden="1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hidden="1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hidden="1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hidden="1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hidden="1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idden="1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hidden="1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hidden="1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hidden="1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hidden="1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hidden="1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hidden="1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2600</v>
      </c>
      <c r="W248" s="56">
        <f t="shared" ref="W248:W257" si="13">IFERROR(IF(V248="",0,CEILING((V248/$H248),1)*$H248),"")</f>
        <v>2605.1999999999998</v>
      </c>
      <c r="X248" s="42">
        <f>IFERROR(IF(W248=0,"",ROUNDUP(W248/H248,0)*0.02175),"")</f>
        <v>7.2644999999999991</v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hidden="1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hidden="1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333.33333333333331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334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7.2644999999999991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2600</v>
      </c>
      <c r="W259" s="44">
        <f>IFERROR(SUM(W248:W257),"0")</f>
        <v>2605.1999999999998</v>
      </c>
      <c r="X259" s="43"/>
      <c r="Y259" s="68"/>
      <c r="Z259" s="68"/>
    </row>
    <row r="260" spans="1:53" ht="14.25" hidden="1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hidden="1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hidden="1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hidden="1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hidden="1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hidden="1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hidden="1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hidden="1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hidden="1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hidden="1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hidden="1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hidden="1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hidden="1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hidden="1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hidden="1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hidden="1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hidden="1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hidden="1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hidden="1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idden="1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hidden="1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hidden="1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hidden="1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hidden="1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hidden="1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hidden="1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hidden="1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hidden="1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hidden="1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hidden="1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idden="1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hidden="1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hidden="1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hidden="1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hidden="1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hidden="1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ref="W321:W328" si="15"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hidden="1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hidden="1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5"/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hidden="1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hidden="1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hidden="1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hidden="1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hidden="1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hidden="1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0</v>
      </c>
      <c r="W329" s="44">
        <f>IFERROR(W321/H321,"0")+IFERROR(W322/H322,"0")+IFERROR(W323/H323,"0")+IFERROR(W324/H324,"0")+IFERROR(W325/H325,"0")+IFERROR(W326/H326,"0")+IFERROR(W327/H327,"0")+IFERROR(W328/H328,"0")</f>
        <v>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0</v>
      </c>
      <c r="Y329" s="68"/>
      <c r="Z329" s="68"/>
    </row>
    <row r="330" spans="1:53" hidden="1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0</v>
      </c>
      <c r="W330" s="44">
        <f>IFERROR(SUM(W321:W328),"0")</f>
        <v>0</v>
      </c>
      <c r="X330" s="43"/>
      <c r="Y330" s="68"/>
      <c r="Z330" s="68"/>
    </row>
    <row r="331" spans="1:53" ht="14.25" hidden="1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hidden="1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16.5" hidden="1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idden="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0</v>
      </c>
      <c r="W335" s="44">
        <f>IFERROR(W332/H332,"0")+IFERROR(W333/H333,"0")+IFERROR(W334/H334,"0")</f>
        <v>0</v>
      </c>
      <c r="X335" s="44">
        <f>IFERROR(IF(X332="",0,X332),"0")+IFERROR(IF(X333="",0,X333),"0")+IFERROR(IF(X334="",0,X334),"0")</f>
        <v>0</v>
      </c>
      <c r="Y335" s="68"/>
      <c r="Z335" s="68"/>
    </row>
    <row r="336" spans="1:53" hidden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0</v>
      </c>
      <c r="W336" s="44">
        <f>IFERROR(SUM(W332:W334),"0")</f>
        <v>0</v>
      </c>
      <c r="X336" s="43"/>
      <c r="Y336" s="68"/>
      <c r="Z336" s="68"/>
    </row>
    <row r="337" spans="1:53" ht="14.25" hidden="1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hidden="1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hidden="1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hidden="1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hidden="1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hidden="1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hidden="1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hidden="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hidden="1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hidden="1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hidden="1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hidden="1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hidden="1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hidden="1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hidden="1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hidden="1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hidden="1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hidden="1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hidden="1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hidden="1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idden="1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hidden="1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hidden="1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hidden="1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hidden="1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hidden="1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hidden="1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idden="1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hidden="1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hidden="1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idden="1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hidden="1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hidden="1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hidden="1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hidden="1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hidden="1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hidden="1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hidden="1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hidden="1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hidden="1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hidden="1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hidden="1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hidden="1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hidden="1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hidden="1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hidden="1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hidden="1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hidden="1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hidden="1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hidden="1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hidden="1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hidden="1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hidden="1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hidden="1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hidden="1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hidden="1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hidden="1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idden="1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hidden="1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hidden="1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hidden="1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hidden="1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hidden="1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hidden="1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hidden="1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hidden="1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hidden="1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hidden="1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hidden="1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hidden="1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hidden="1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hidden="1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hidden="1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hidden="1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hidden="1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hidden="1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hidden="1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hidden="1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hidden="1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hidden="1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hidden="1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hidden="1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hidden="1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hidden="1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idden="1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hidden="1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hidden="1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hidden="1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hidden="1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hidden="1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hidden="1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hidden="1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hidden="1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hidden="1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hidden="1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hidden="1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hidden="1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hidden="1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hidden="1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hidden="1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hidden="1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hidden="1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idden="1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hidden="1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hidden="1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hidden="1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hidden="1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hidden="1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hidden="1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hidden="1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hidden="1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hidden="1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hidden="1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hidden="1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hidden="1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hidden="1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hidden="1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hidden="1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hidden="1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hidden="1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hidden="1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hidden="1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hidden="1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hidden="1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hidden="1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hidden="1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hidden="1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hidden="1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hidden="1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hidden="1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hidden="1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hidden="1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hidden="1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hidden="1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hidden="1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hidden="1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hidden="1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hidden="1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hidden="1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hidden="1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hidden="1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hidden="1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hidden="1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hidden="1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hidden="1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hidden="1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hidden="1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hidden="1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hidden="1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hidden="1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hidden="1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2600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2605.1999999999998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2786.0000000000005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2791.5720000000001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6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6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2936.0000000000005</v>
      </c>
      <c r="W505" s="44">
        <f>GrossWeightTotalR+PalletQtyTotalR*25</f>
        <v>2941.5720000000001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333.33333333333331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334</v>
      </c>
      <c r="X506" s="43"/>
      <c r="Y506" s="68"/>
      <c r="Z506" s="68"/>
    </row>
    <row r="507" spans="1:53" ht="14.25" hidden="1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7.2644999999999991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2605.1999999999998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2 600,00"/>
        <filter val="2 786,00"/>
        <filter val="2 936,00"/>
        <filter val="333,33"/>
        <filter val="6"/>
      </filters>
    </filterColumn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