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3,25 ПОКОМ КИ Новоросийск\"/>
    </mc:Choice>
  </mc:AlternateContent>
  <xr:revisionPtr revIDLastSave="0" documentId="13_ncr:1_{828D8257-37D0-44F4-88E4-3B011D71F3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Лист1!$B$1:$E$61</definedName>
    <definedName name="_xlnm.Print_Titles" localSheetId="0">Лист1!$1:$1</definedName>
    <definedName name="_xlnm.Print_Area" localSheetId="0">Лист1!$A$1:$C$31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6" i="1" l="1"/>
  <c r="I54" i="1"/>
  <c r="I46" i="1"/>
  <c r="I40" i="1"/>
  <c r="I35" i="1"/>
  <c r="I34" i="1"/>
  <c r="I33" i="1"/>
  <c r="I32" i="1"/>
  <c r="I29" i="1"/>
  <c r="I24" i="1"/>
  <c r="I17" i="1"/>
  <c r="I16" i="1"/>
  <c r="I14" i="1"/>
  <c r="I13" i="1"/>
  <c r="I12" i="1"/>
  <c r="I11" i="1"/>
  <c r="I10" i="1"/>
  <c r="I9" i="1"/>
  <c r="I8" i="1"/>
  <c r="I6" i="1"/>
  <c r="I5" i="1"/>
  <c r="I4" i="1"/>
  <c r="I3" i="1"/>
  <c r="I2" i="1"/>
  <c r="G56" i="1" l="1"/>
  <c r="G54" i="1"/>
  <c r="G46" i="1"/>
  <c r="G40" i="1"/>
  <c r="G35" i="1"/>
  <c r="G34" i="1"/>
  <c r="G33" i="1"/>
  <c r="G32" i="1"/>
  <c r="G29" i="1"/>
  <c r="G24" i="1"/>
  <c r="G17" i="1"/>
  <c r="G16" i="1"/>
  <c r="G14" i="1"/>
  <c r="G13" i="1"/>
  <c r="G12" i="1"/>
  <c r="G11" i="1"/>
  <c r="G10" i="1"/>
  <c r="G9" i="1"/>
  <c r="G8" i="1"/>
  <c r="G6" i="1"/>
  <c r="G5" i="1"/>
  <c r="G4" i="1"/>
  <c r="G3" i="1"/>
  <c r="G2" i="1"/>
  <c r="G61" i="1" s="1"/>
  <c r="E61" i="1" l="1"/>
  <c r="D61" i="1" l="1"/>
  <c r="C61" i="1"/>
</calcChain>
</file>

<file path=xl/sharedStrings.xml><?xml version="1.0" encoding="utf-8"?>
<sst xmlns="http://schemas.openxmlformats.org/spreadsheetml/2006/main" count="64" uniqueCount="64">
  <si>
    <t xml:space="preserve"> 201  Ветчина Нежная ТМ Особый рецепт, (2,5кг), ПОКОМ</t>
  </si>
  <si>
    <t xml:space="preserve"> 253  Сосиски Ганноверские   ПОКОМ</t>
  </si>
  <si>
    <t xml:space="preserve"> 229  Колбаса Молочная Дугушка, в/у, ВЕС, ТМ Стародворье   ПОКОМ</t>
  </si>
  <si>
    <t xml:space="preserve"> 242  Колбаса Сервелат ЗАПЕЧ.Дугушка ТМ Стародворье, вектор, в/к     ПОКОМ</t>
  </si>
  <si>
    <t xml:space="preserve"> 250  Сардельки стародворские с говядиной в обол. NDX, ВЕС. ПОКОМ</t>
  </si>
  <si>
    <t xml:space="preserve"> 236  Колбаса Рубленая ЗАПЕЧ. Дугушка ТМ Стародворье, вектор, в/к    ПОКОМ</t>
  </si>
  <si>
    <t xml:space="preserve"> 316  Колбаса Нежная ТМ Зареченские ВЕС  ПОКОМ</t>
  </si>
  <si>
    <t xml:space="preserve"> 200  Ветчина Дугушка ТМ Стародворье, вектор в/у    ПОКОМ</t>
  </si>
  <si>
    <t xml:space="preserve"> 257  Сосиски Молочные оригинальные ТМ Особый рецепт, ВЕС.   ПОКОМ</t>
  </si>
  <si>
    <t xml:space="preserve"> 248  Сардельки Сочные ТМ Особый рецепт,   ПОКОМ</t>
  </si>
  <si>
    <t xml:space="preserve"> 244  Колбаса Сервелат Кремлевский, ВЕС. ПОКОМ</t>
  </si>
  <si>
    <t xml:space="preserve"> 344  Колбаса Сочинка по-европейски с сочной грудинкой ТМ Стародворье, ВЕС ПОКОМ</t>
  </si>
  <si>
    <t xml:space="preserve"> 347  Колбаса Сочинка рубленая с сочным окороком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</si>
  <si>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</si>
  <si>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345  Колбаса Сочинка по-фински с сочным окроком ТМ Стародворье ВЕС ПОКОМ</t>
  </si>
  <si>
    <t xml:space="preserve"> 283  Сосиски Сочинки, ВЕС, ТМ Стародворье ПОКОМ</t>
  </si>
  <si>
    <t xml:space="preserve"> 327  Сосиски Сочинки с сыром ТМ Стародворье, ВЕС ПОКОМ</t>
  </si>
  <si>
    <t xml:space="preserve"> 251  Сосиски Баварские, ВЕС.  ПОКОМ</t>
  </si>
  <si>
    <t xml:space="preserve"> 263  Шпикачки Стародворские, ВЕС. 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</si>
  <si>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</si>
  <si>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</si>
  <si>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 xml:space="preserve"> 416  Сосиски Датские ТМ Особый рецепт, ВЕС  ПОКОМ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</si>
  <si>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</si>
  <si>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</si>
  <si>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312  Ветчина Филейская ВЕС ТМ  Вязанка ТС Столичная  ПОКОМ</t>
  </si>
  <si>
    <t xml:space="preserve"> 317  Колбаса Сервелат Рижский ТМ Зареченские, ВЕС  ПОКОМ</t>
  </si>
  <si>
    <t xml:space="preserve"> 449  Колбаса Дугушка Стародворская ВЕС ТС Дугушка ПОКОМ</t>
  </si>
  <si>
    <t xml:space="preserve"> 219  Колбаса Докторская Особая ТМ Особый рецепт, ВЕС  ПОКОМ</t>
  </si>
  <si>
    <t xml:space="preserve"> 060  Колбаса Докторская стародворская  0,5 кг,ПОКОМ</t>
  </si>
  <si>
    <t xml:space="preserve"> 506 Сосиски Филейские рубленые ТМ Вязанка в оболочке целлофан в м/г среде. ВЕС.ПОКОМ</t>
  </si>
  <si>
    <t>Продажи Пушкарного в феврале 2025</t>
  </si>
  <si>
    <t>Наименование скю</t>
  </si>
  <si>
    <t>Колбаса вареная Стародворская Традиционная ТМ Стародворье полиамид вес СК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</si>
  <si>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</si>
  <si>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</si>
  <si>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</si>
  <si>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Колбаса вареная Докторская ГОСТ ТМ Стародворские колбасы ТС Вязанка вектор вес СК</t>
  </si>
  <si>
    <t>Сосиски Сочинки с сочным окороком ТМ Стародворье полиамид мгс ф/в 0,4 кг СК</t>
  </si>
  <si>
    <t>Ветчина Нежная ТМ Зареченские ТС Зареченские продукты полиамид вес ЗП</t>
  </si>
  <si>
    <t>Колбаса вареная Стародворская Традиционная ТМ Стародворье полиамид ф/в 0,4 кг СК</t>
  </si>
  <si>
    <t>Сосиски Вязанка Сливочные ТМ Вязанка амицел мгс ф/в 0,33 кг СК</t>
  </si>
  <si>
    <t>Колбаса вареная Сливушка ТМ Вязанка полиамид 0,375 кг СК</t>
  </si>
  <si>
    <t>Сосиски Ганноверские ТМ Стародворье амилюкс мгс ф/в 0,5 кг СК</t>
  </si>
  <si>
    <t>Колбаса варено-копченая Пражский ТМ Зареченские ТС Зареченские продукты фиброуз в/у вес ЗП</t>
  </si>
  <si>
    <t>Колбаса вареная Докторская ГОСТ ТМ Стародворские колбасы ТС Вязанка вектор ф/в 0,4 кг СК</t>
  </si>
  <si>
    <t>Колбаса варено-копченая Сервелат Зернистый ТМ Стародворье фиброуз в/у вес СК</t>
  </si>
  <si>
    <t>Сосиски Баварские с сыром ТМ Стародворье айпил мгс ф/в 0,35 кг СК</t>
  </si>
  <si>
    <t>Сосиски Молочные для завтрака ТМ Особый рецепт полиамид мгс Фикс.вес 0,4 кг СК</t>
  </si>
  <si>
    <t>Колбаса вареная Молокуша ТМ Вязанка полиамид вес СК</t>
  </si>
  <si>
    <t>Колбаса вареная Стародворская Традиционная со шпиком ТМ Стародворье полиамид вес СК</t>
  </si>
  <si>
    <t>Колбаса полукопченая Кракушка пряная с сальцем ТМ Стародворье ТС Баварушка черева в/у ф/в 0,3 кг СК</t>
  </si>
  <si>
    <t>Колбаса варено-копченая Мясорубская с рубленой грудинкой ТМ Стародворье фиброуз в/у ф/в 0,35 кг срез СК</t>
  </si>
  <si>
    <t>Сосиски Молочные для завтрака ТМ Стародворье полиамид мгс СК</t>
  </si>
  <si>
    <t>Сосиски Сочинки Молочные ТМ Стародворье амицел мгс ф/в 0,4 кг СК</t>
  </si>
  <si>
    <t>Ветчина Филейская ТМ Вязанка ТС Столичная полиамид ф/в 0,45 кг СК</t>
  </si>
  <si>
    <t>Колбаса варено-копченая Сервелат Мясорубский с мелкорубленным окороком ТМ Стародворье фиброуз в/у ф/в 0,35 кг срез СК</t>
  </si>
  <si>
    <t>Сосиски Вязанка Молочные ТМ Вязанка амицел мгс ф/в 0,45 кг УВС СК</t>
  </si>
  <si>
    <t>Колбаса вареная Филедворская по-стародворски ТМ Стародворье полиамид вес СК</t>
  </si>
  <si>
    <t>Сосиски Молокуши Миникушай Вязанка амицел мгс фикс.вес 0,33 СК</t>
  </si>
  <si>
    <t>Сосиски Сочинки Сливочные ТМ Стародворье амицел мгс ф/в 0,4 кг СК</t>
  </si>
  <si>
    <t>Колбаса вареная Филейная ТМ Особый рецепт полиамид ф/в 0,5 кг СК</t>
  </si>
  <si>
    <t>ИТОГО:</t>
  </si>
  <si>
    <t>ЗАКАЗ НОВОРОССИЙСК кг/шт</t>
  </si>
  <si>
    <t>Объём завода Декабрь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</si>
</sst>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;"/>
    <numFmt numFmtId="165" formatCode="#,##0_ ;\-#,##0\ "/>
  </numFmts>
  <fonts count="11" x14ac:knownFonts="1">
    <font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/>
    <xf numFmtId="0" fontId="0" fillId="0" borderId="0" xfId="0" applyFill="1"/>
    <xf numFmtId="3" fontId="5" fillId="0" borderId="2" xfId="0" applyNumberFormat="1" applyFont="1" applyFill="1" applyBorder="1"/>
    <xf numFmtId="3" fontId="5" fillId="0" borderId="1" xfId="0" applyNumberFormat="1" applyFont="1" applyFill="1" applyBorder="1"/>
    <xf numFmtId="0" fontId="5" fillId="0" borderId="6" xfId="0" applyNumberFormat="1" applyFont="1" applyFill="1" applyBorder="1" applyAlignment="1">
      <alignment vertical="top"/>
    </xf>
    <xf numFmtId="0" fontId="3" fillId="0" borderId="6" xfId="0" applyFont="1" applyFill="1" applyBorder="1" applyAlignment="1">
      <alignment vertical="top" wrapText="1"/>
    </xf>
    <xf numFmtId="0" fontId="0" fillId="3" borderId="6" xfId="0" applyFill="1" applyBorder="1"/>
    <xf numFmtId="0" fontId="0" fillId="3" borderId="7" xfId="0" applyFill="1" applyBorder="1"/>
    <xf numFmtId="0" fontId="0" fillId="0" borderId="1" xfId="0" applyFill="1" applyBorder="1"/>
    <xf numFmtId="0" fontId="0" fillId="0" borderId="3" xfId="0" applyFill="1" applyBorder="1"/>
    <xf numFmtId="0" fontId="4" fillId="2" borderId="8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right"/>
    </xf>
    <xf numFmtId="3" fontId="8" fillId="2" borderId="8" xfId="0" applyNumberFormat="1" applyFont="1" applyFill="1" applyBorder="1"/>
    <xf numFmtId="0" fontId="7" fillId="2" borderId="10" xfId="0" applyFont="1" applyFill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right"/>
    </xf>
    <xf numFmtId="0" fontId="0" fillId="0" borderId="12" xfId="0" applyBorder="1"/>
    <xf numFmtId="164" fontId="6" fillId="0" borderId="12" xfId="0" applyNumberFormat="1" applyFont="1" applyBorder="1" applyAlignment="1">
      <alignment horizontal="right"/>
    </xf>
    <xf numFmtId="164" fontId="6" fillId="0" borderId="13" xfId="0" applyNumberFormat="1" applyFont="1" applyBorder="1" applyAlignment="1">
      <alignment horizontal="right"/>
    </xf>
    <xf numFmtId="165" fontId="8" fillId="2" borderId="8" xfId="0" applyNumberFormat="1" applyFont="1" applyFill="1" applyBorder="1"/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5" fillId="4" borderId="5" xfId="0" applyNumberFormat="1" applyFont="1" applyFill="1" applyBorder="1" applyAlignment="1">
      <alignment vertical="top"/>
    </xf>
    <xf numFmtId="0" fontId="5" fillId="5" borderId="6" xfId="0" applyNumberFormat="1" applyFont="1" applyFill="1" applyBorder="1" applyAlignment="1">
      <alignment vertical="top"/>
    </xf>
    <xf numFmtId="0" fontId="5" fillId="4" borderId="6" xfId="0" applyNumberFormat="1" applyFont="1" applyFill="1" applyBorder="1" applyAlignment="1">
      <alignment vertical="top"/>
    </xf>
    <xf numFmtId="0" fontId="3" fillId="5" borderId="6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8;&#1072;&#1089;&#1095;&#1077;&#1090;%2018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Номенклатура</v>
          </cell>
        </row>
        <row r="2">
          <cell r="A2" t="str">
            <v>Сосиски Ганноверские ТМ Стародворье амилюкс мгс вес СК</v>
          </cell>
        </row>
        <row r="3">
          <cell r="A3" t="str">
            <v>Ветчина Филейская ТМ Вязанка ТС Столичная полиамид вес СК</v>
          </cell>
        </row>
        <row r="4">
          <cell r="A4" t="str">
            <v>Колбаса вареная Филейная ТМ Особый рецепт полиамид вес большой батон СК/ВЗ</v>
          </cell>
        </row>
        <row r="5">
          <cell r="A5" t="str">
            <v>Ветчина Нежная особая ТМ Славница ТС Особая полиамид вес большой батон ВЗ</v>
          </cell>
        </row>
        <row r="6">
          <cell r="A6" t="str">
            <v>Колбаса вареная Со шпиком ТМ Особый рецепт полиамид вес большой батон СК/ВЗ</v>
          </cell>
        </row>
        <row r="7">
          <cell r="A7" t="str">
            <v>Колбаса вареная Стародворская Традиционная ТМ Стародворье полиамид вес СК</v>
          </cell>
        </row>
        <row r="8">
          <cell r="A8" t="str">
            <v>Колбаса вареная Филейская ТМ Вязанка ТС Классическая полиамид вес СК</v>
          </cell>
        </row>
        <row r="9">
          <cell r="A9" t="str">
            <v>Колбаса вареная Филейская ТМ Вязанка ТС Классическая полиамид ф/в 0,45 кг СК</v>
          </cell>
        </row>
        <row r="10">
          <cell r="A10" t="str">
            <v>Колбаса вареная Молочная ТМ Особый рецепт полиамид вес большой батон СК/ВЗ</v>
          </cell>
        </row>
        <row r="11">
          <cell r="A11" t="str">
            <v>Колбаса вареная Молокуша ТМ Вязанка полиамид ф/в 0,45 кг СК</v>
          </cell>
        </row>
        <row r="12">
          <cell r="A12" t="str">
            <v>Колбаса вареная Докторская ГОСТ ТМ Стародворские колбасы ТС Вязанка вектор вес СК</v>
          </cell>
        </row>
        <row r="13">
          <cell r="A13" t="str">
            <v>Сосиски Баварские ТМ Стародворье в оболочке айпил мгс ф/в 0,35 кг СК</v>
          </cell>
        </row>
        <row r="14">
          <cell r="A14" t="str">
            <v>Сардельки Стародворские с говядиной ТМ Стародворье ТС Мясная NDX мгс вес СК</v>
          </cell>
        </row>
        <row r="15">
          <cell r="A15" t="str">
            <v>Колбаса вареная Филедворская по-стародворски ТМ Стародворье полиамид вес СК</v>
          </cell>
        </row>
        <row r="16">
          <cell r="A16" t="str">
            <v>Сосиски Сочинки с сочной грудинкой ТМ Стародворье полиамид мгс ф/в 0,4 кг СК</v>
          </cell>
        </row>
        <row r="17">
          <cell r="A17" t="str">
            <v>Колбаса вареная Докторская ГОСТ ТМ Стародворские колбасы ТС Вязанка вектор ф/в 0,4 кг СК</v>
          </cell>
        </row>
        <row r="18">
          <cell r="A18" t="str">
            <v>Колбаса вареная Молокуша ТМ Вязанка полиамид вес СК</v>
          </cell>
        </row>
        <row r="19">
          <cell r="A19" t="str">
            <v>Колбаса варено-копченая Сервелат Зернистый ТМ Стародворье фиброуз в/у вес СК</v>
          </cell>
        </row>
        <row r="20">
          <cell r="A20" t="str">
            <v>Сервелат варено-копченый Столичный ТМ Стародворские колбасы ТС Вязанка вес СК</v>
          </cell>
        </row>
        <row r="21">
          <cell r="A21" t="str">
            <v>Сосиски Сочинки с сочным окороком ТМ Стародворье полиамид мгс ф/в 0,4 кг СК</v>
          </cell>
        </row>
        <row r="22">
          <cell r="A22" t="str">
            <v>Сосиски Ганноверские ТМ Стародворье амилюкс мгс ф/в 0,5 кг СК</v>
          </cell>
        </row>
        <row r="23">
          <cell r="A23" t="str">
            <v>Колбаса вареная Молочная Традиционная ТМ Стародворье полиамид вес СК</v>
          </cell>
        </row>
        <row r="24">
          <cell r="A24" t="str">
            <v>Шпикачки Стародворские ТМ Стародворье черева мгс вес СК</v>
          </cell>
        </row>
        <row r="25">
          <cell r="A25" t="str">
            <v>Ветчина Филейская ТМ Вязанка ТС Столичная полиамид ф/в 0,45 кг СК</v>
          </cell>
        </row>
        <row r="26">
          <cell r="A26" t="str">
            <v>Сосиски Вязанка Сливочные ТМ Вязанка амицел мгс ф/в 0,33 кг СК</v>
          </cell>
        </row>
        <row r="27">
          <cell r="A27" t="str">
            <v>Сосиски Баварские с сыром ТМ Стародворье айпил мгс ф/в 0,35 кг СК</v>
          </cell>
        </row>
        <row r="28">
          <cell r="A28" t="str">
            <v>Колбаса вареная Сливушка ТМ Вязанка полиамид 0,375 кг СК</v>
          </cell>
        </row>
        <row r="29">
          <cell r="A29" t="str">
            <v>Сардельки Нежные ТМ Стародворье черева мгс вес СК</v>
          </cell>
        </row>
        <row r="30">
          <cell r="A30" t="str">
            <v>Колбаса варено-копченая Сервелат Мясорубский с мелкорубленным окороком ТМ Стародворье фиброуз в/у ф/в 0,35 кг срез СК</v>
          </cell>
        </row>
        <row r="31">
          <cell r="A31" t="str">
            <v>Колбаса вареная Стародворская Традиционная со шпиком ТМ Стародворье полиамид вес СК</v>
          </cell>
        </row>
        <row r="32">
          <cell r="A32" t="str">
            <v>Колбаса варено-копченая Сервелат Кремлевский ТМ Стародворье фиброуз в/у вес СК</v>
          </cell>
        </row>
        <row r="33">
          <cell r="A33" t="str">
            <v>Сосиски Молочные для завтрака ТМ Стародворье полиамид мгс СК</v>
          </cell>
        </row>
        <row r="34">
          <cell r="A34" t="str">
            <v>Колбаса вареная Молочная по-стародворски ТМ Стародворье полиамид вес СК</v>
          </cell>
        </row>
        <row r="35">
          <cell r="A35" t="str">
            <v>Колбаса варено-копченая Пражский ТМ Зареченские ТС Зареченские продукты фиброуз в/у вес ЗП</v>
          </cell>
        </row>
        <row r="36">
          <cell r="A36" t="str">
            <v>Сосиски Молочные для завтрака ТМ Особый рецепт полиамид мгс Фикс.вес 0,4 кг СК</v>
          </cell>
        </row>
        <row r="37">
          <cell r="A37" t="str">
            <v>Сосиски Сочинки Молочные ТМ Стародворье амицел мгс ф/в 0,4 кг СК</v>
          </cell>
        </row>
        <row r="38">
          <cell r="A38" t="str">
            <v>Сосиски Вязанка Молочные ТМ Вязанка амицел мгс ф/в 0,45 кг УВС СК</v>
          </cell>
        </row>
        <row r="39">
          <cell r="A39" t="str">
            <v>Колбаса варено-копченая Мясорубская с рубленой грудинкой ТМ Стародворье фиброуз в/у ф/в 0,35 кг срез СК</v>
          </cell>
        </row>
        <row r="40">
          <cell r="A40" t="str">
            <v>Колбаса варено-копченая Сервелат запеченный ТМ Стародворье ТС Дугушка вектор вес СК</v>
          </cell>
        </row>
        <row r="41">
          <cell r="A41" t="str">
            <v>Колбаса вареная Стародворская Традиционная ТМ Стародворье полиамид ф/в 0,4 кг СК</v>
          </cell>
        </row>
        <row r="42">
          <cell r="A42" t="str">
            <v>Сосиски Молокуши Миникушай Вязанка амицел мгс фикс.вес 0,33 СК</v>
          </cell>
        </row>
        <row r="43">
          <cell r="A43" t="str">
            <v>Сосиски Вязанка Сливочные ТМ Вязанка амицел мгс вес СК</v>
          </cell>
        </row>
        <row r="44">
          <cell r="A44" t="str">
            <v>Сосиски Сочинки Сливочные ТМ Стародворье амицел мгс ф/в 0,4 кг СК</v>
          </cell>
        </row>
        <row r="45">
          <cell r="A45" t="str">
            <v>Сосиски Вязанка Молочные ТМ Вязанка амицел мгс вес СК</v>
          </cell>
        </row>
        <row r="46">
          <cell r="A46" t="str">
            <v>Колбаса вареная Сливушка ТМ Вязанка полиамид вес СК</v>
          </cell>
        </row>
        <row r="47">
          <cell r="A47" t="str">
            <v>Колбаса варено-копченая Салями Мясорубская с рубленым шпиком ТМ Стародворье фиброуз в/у ф/в 0,35 кг срез СК</v>
          </cell>
        </row>
        <row r="48">
          <cell r="A48" t="str">
            <v>Колбаса варено-копченая Сервелат Филедворский ТМ Стародворье фиброуз в/у ф/в 0,35 кг срез СК</v>
          </cell>
        </row>
        <row r="49">
          <cell r="A49" t="str">
            <v>Колбаса полукопченая Сочинка рубленая с сочным окороком ТМ Стародворье фиброуз в/у ф/в 0,3 кг срез СК</v>
          </cell>
        </row>
        <row r="50">
          <cell r="A50" t="str">
            <v>Колбаса полукопченая Кракушка пряная с сальцем ТМ Стародворье ТС Баварушка черева в/у ф/в 0,3 кг СК</v>
          </cell>
        </row>
        <row r="51">
          <cell r="A51" t="str">
            <v>Ветчина Дугушка ТМ Стародворье ТС Дугушка диплекс вес СК</v>
          </cell>
        </row>
        <row r="52">
          <cell r="A52" t="str">
            <v>Колбаса вареная Филейная ТМ Особый рецепт полиамид ф/в 0,5 кг СК</v>
          </cell>
        </row>
        <row r="53">
          <cell r="A53" t="str">
            <v>Колбаса варено-копченая Сочинка по-фински с сочным окороком ТМ Стародворье фиброуз в/у ф/в 0,3 кг срез СК</v>
          </cell>
        </row>
        <row r="54">
          <cell r="A54" t="str">
            <v>Сардельки Сочные ТМ Особый рецепт NDX мгс вес СК</v>
          </cell>
        </row>
        <row r="55">
          <cell r="A55" t="str">
            <v>Колбаса вареная Докторская ТМ Стародворье ТС Дугушка полиамид вес СК</v>
          </cell>
        </row>
        <row r="56">
          <cell r="A56" t="str">
            <v>Колбаса варено-копченая Сервелат Мясорубский с мелкорубленным окороком ТМ Стародворье фиброуз в/у вес СК</v>
          </cell>
        </row>
        <row r="57">
          <cell r="A57" t="str">
            <v>Колбаса варено-копченая Балыковая ТМ Стародворские колбасы ТС Вязанка фиброуз в/у вес СК</v>
          </cell>
        </row>
        <row r="58">
          <cell r="A58" t="str">
            <v>Колбаса варено-копченая Рубленая Запеченная ТМ Стародворье ТС Дугушка вектор вес СК</v>
          </cell>
        </row>
        <row r="59">
          <cell r="A59" t="str">
            <v>Колбаса варено-копченая Сочинка по-европейски с сочной грудинкой ТМ Стародворье фиброуз в/у ф/в 0,3 кг срез СК</v>
          </cell>
        </row>
        <row r="60">
          <cell r="A60" t="str">
            <v>Колбаса вареная Со шпиком ТМ Особый рецепт полиамид ф/в 0,5 кг СК</v>
          </cell>
        </row>
        <row r="61">
          <cell r="A61" t="str">
            <v>Колбаса варено-копченая Сервелат Филейбургский с филе сочного окорока ТМ Баварушка фиброуз в/у ф/в 0,35 кг срез СК</v>
          </cell>
        </row>
        <row r="62">
          <cell r="A62" t="str">
            <v xml:space="preserve"> 219  Колбаса Докторская Особая ТМ Особый рецепт, ВЕС  ПОКОМ</v>
          </cell>
        </row>
        <row r="63">
          <cell r="A63" t="str">
            <v xml:space="preserve"> 449  Колбаса Дугушка Стародворская ВЕС ТС Дугушка ПОКОМ</v>
          </cell>
        </row>
        <row r="64">
          <cell r="A64" t="str">
            <v xml:space="preserve"> 229  Колбаса Молочная Дугушка, в/у, ВЕС, ТМ Стародворье   ПОКОМ</v>
          </cell>
        </row>
        <row r="65">
          <cell r="A65" t="str">
            <v xml:space="preserve"> 317  Колбаса Сервелат Рижский ТМ Зареченские, ВЕС  ПОКОМ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61"/>
  <sheetViews>
    <sheetView tabSelected="1" zoomScale="90" zoomScaleNormal="90" workbookViewId="0">
      <pane xSplit="2" ySplit="1" topLeftCell="C2" activePane="bottomRight" state="frozen"/>
      <selection pane="topRight" activeCell="B1" sqref="B1"/>
      <selection pane="bottomLeft" activeCell="A7" sqref="A7"/>
      <selection pane="bottomRight" activeCell="N8" sqref="N8"/>
    </sheetView>
  </sheetViews>
  <sheetFormatPr defaultRowHeight="15" outlineLevelCol="1" x14ac:dyDescent="0.25"/>
  <cols>
    <col min="1" max="1" width="4.42578125" bestFit="1" customWidth="1"/>
    <col min="2" max="2" width="86.5703125" customWidth="1"/>
    <col min="3" max="3" width="18.28515625" style="2" customWidth="1" outlineLevel="1"/>
    <col min="4" max="4" width="15.28515625" customWidth="1"/>
    <col min="5" max="5" width="17.7109375" customWidth="1"/>
  </cols>
  <sheetData>
    <row r="1" spans="1:9" s="1" customFormat="1" ht="65.25" customHeight="1" thickBot="1" x14ac:dyDescent="0.25">
      <c r="B1" s="11" t="s">
        <v>31</v>
      </c>
      <c r="C1" s="12" t="s">
        <v>30</v>
      </c>
      <c r="D1" s="15" t="s">
        <v>63</v>
      </c>
      <c r="E1" s="23" t="s">
        <v>62</v>
      </c>
    </row>
    <row r="2" spans="1:9" ht="13.5" customHeight="1" x14ac:dyDescent="0.25">
      <c r="A2">
        <v>1</v>
      </c>
      <c r="B2" s="24" t="s">
        <v>1</v>
      </c>
      <c r="C2" s="3">
        <v>29485.666000000001</v>
      </c>
      <c r="D2" s="16">
        <v>471.09000000000003</v>
      </c>
      <c r="E2" s="21">
        <v>100</v>
      </c>
      <c r="F2">
        <v>1</v>
      </c>
      <c r="G2">
        <f>F2*E2</f>
        <v>100</v>
      </c>
      <c r="I2" t="e">
        <f>VLOOKUP(B2,[1]Лист1!$A:$A,1,0)</f>
        <v>#N/A</v>
      </c>
    </row>
    <row r="3" spans="1:9" ht="13.5" customHeight="1" x14ac:dyDescent="0.25">
      <c r="A3">
        <v>2</v>
      </c>
      <c r="B3" s="25" t="s">
        <v>27</v>
      </c>
      <c r="C3" s="4">
        <v>27936.557000000001</v>
      </c>
      <c r="D3" s="17">
        <v>249</v>
      </c>
      <c r="E3" s="21">
        <v>120</v>
      </c>
      <c r="F3">
        <v>1</v>
      </c>
      <c r="G3">
        <f t="shared" ref="G3:G6" si="0">F3*E3</f>
        <v>120</v>
      </c>
      <c r="I3" t="str">
        <f>VLOOKUP(B3,[1]Лист1!$A:$A,1,0)</f>
        <v xml:space="preserve"> 219  Колбаса Докторская Особая ТМ Особый рецепт, ВЕС  ПОКОМ</v>
      </c>
    </row>
    <row r="4" spans="1:9" ht="13.5" customHeight="1" x14ac:dyDescent="0.25">
      <c r="A4">
        <v>3</v>
      </c>
      <c r="B4" s="26" t="s">
        <v>0</v>
      </c>
      <c r="C4" s="4">
        <v>18060.651000000002</v>
      </c>
      <c r="D4" s="18">
        <v>94.787000000000006</v>
      </c>
      <c r="E4" s="21">
        <v>70</v>
      </c>
      <c r="F4">
        <v>1</v>
      </c>
      <c r="G4">
        <f t="shared" si="0"/>
        <v>70</v>
      </c>
      <c r="I4" t="e">
        <f>VLOOKUP(B4,[1]Лист1!$A:$A,1,0)</f>
        <v>#N/A</v>
      </c>
    </row>
    <row r="5" spans="1:9" ht="13.5" customHeight="1" x14ac:dyDescent="0.25">
      <c r="A5">
        <v>4</v>
      </c>
      <c r="B5" s="26" t="s">
        <v>22</v>
      </c>
      <c r="C5" s="4">
        <v>18040.993000000002</v>
      </c>
      <c r="D5" s="18">
        <v>141.75200000000001</v>
      </c>
      <c r="E5" s="21">
        <v>50</v>
      </c>
      <c r="F5">
        <v>1</v>
      </c>
      <c r="G5">
        <f t="shared" si="0"/>
        <v>50</v>
      </c>
      <c r="I5" t="e">
        <f>VLOOKUP(B5,[1]Лист1!$A:$A,1,0)</f>
        <v>#N/A</v>
      </c>
    </row>
    <row r="6" spans="1:9" ht="13.5" customHeight="1" x14ac:dyDescent="0.25">
      <c r="A6">
        <v>5</v>
      </c>
      <c r="B6" s="26" t="s">
        <v>23</v>
      </c>
      <c r="C6" s="4">
        <v>10494.901</v>
      </c>
      <c r="D6" s="18">
        <v>102.84699999999998</v>
      </c>
      <c r="E6" s="21">
        <v>30</v>
      </c>
      <c r="F6">
        <v>1</v>
      </c>
      <c r="G6">
        <f t="shared" si="0"/>
        <v>30</v>
      </c>
      <c r="I6" t="e">
        <f>VLOOKUP(B6,[1]Лист1!$A:$A,1,0)</f>
        <v>#N/A</v>
      </c>
    </row>
    <row r="7" spans="1:9" ht="13.5" hidden="1" customHeight="1" x14ac:dyDescent="0.25">
      <c r="A7">
        <v>6</v>
      </c>
      <c r="B7" s="5" t="s">
        <v>21</v>
      </c>
      <c r="C7" s="4">
        <v>6631.2830000000004</v>
      </c>
      <c r="D7" s="17"/>
      <c r="E7" s="21"/>
    </row>
    <row r="8" spans="1:9" ht="13.5" customHeight="1" x14ac:dyDescent="0.25">
      <c r="A8">
        <v>7</v>
      </c>
      <c r="B8" s="26" t="s">
        <v>19</v>
      </c>
      <c r="C8" s="4">
        <v>6380.4279999999999</v>
      </c>
      <c r="D8" s="18">
        <v>184.64400000000001</v>
      </c>
      <c r="E8" s="21">
        <v>50</v>
      </c>
      <c r="F8">
        <v>1</v>
      </c>
      <c r="G8">
        <f t="shared" ref="G8:G14" si="1">F8*E8</f>
        <v>50</v>
      </c>
      <c r="I8" t="e">
        <f>VLOOKUP(B8,[1]Лист1!$A:$A,1,0)</f>
        <v>#N/A</v>
      </c>
    </row>
    <row r="9" spans="1:9" ht="13.5" customHeight="1" x14ac:dyDescent="0.25">
      <c r="A9">
        <v>8</v>
      </c>
      <c r="B9" s="26" t="s">
        <v>24</v>
      </c>
      <c r="C9" s="4">
        <v>5514.3919999999998</v>
      </c>
      <c r="D9" s="18">
        <v>108.12300000000002</v>
      </c>
      <c r="E9" s="21">
        <v>30</v>
      </c>
      <c r="F9">
        <v>1</v>
      </c>
      <c r="G9">
        <f t="shared" si="1"/>
        <v>30</v>
      </c>
      <c r="I9" t="e">
        <f>VLOOKUP(B9,[1]Лист1!$A:$A,1,0)</f>
        <v>#N/A</v>
      </c>
    </row>
    <row r="10" spans="1:9" ht="13.5" customHeight="1" x14ac:dyDescent="0.25">
      <c r="A10">
        <v>9</v>
      </c>
      <c r="B10" s="26" t="s">
        <v>20</v>
      </c>
      <c r="C10" s="4">
        <v>5346</v>
      </c>
      <c r="D10" s="18">
        <v>114.3</v>
      </c>
      <c r="E10" s="21">
        <v>80</v>
      </c>
      <c r="F10">
        <v>0.45</v>
      </c>
      <c r="G10">
        <f t="shared" si="1"/>
        <v>36</v>
      </c>
      <c r="I10" t="e">
        <f>VLOOKUP(B10,[1]Лист1!$A:$A,1,0)</f>
        <v>#N/A</v>
      </c>
    </row>
    <row r="11" spans="1:9" ht="13.5" customHeight="1" x14ac:dyDescent="0.25">
      <c r="A11">
        <v>10</v>
      </c>
      <c r="B11" s="26" t="s">
        <v>7</v>
      </c>
      <c r="C11" s="4">
        <v>5039.1170000000002</v>
      </c>
      <c r="D11" s="17"/>
      <c r="E11" s="21">
        <v>30</v>
      </c>
      <c r="F11">
        <v>1</v>
      </c>
      <c r="G11">
        <f t="shared" si="1"/>
        <v>30</v>
      </c>
      <c r="I11" t="e">
        <f>VLOOKUP(B11,[1]Лист1!$A:$A,1,0)</f>
        <v>#N/A</v>
      </c>
    </row>
    <row r="12" spans="1:9" ht="13.5" customHeight="1" x14ac:dyDescent="0.25">
      <c r="A12">
        <v>11</v>
      </c>
      <c r="B12" s="25" t="s">
        <v>26</v>
      </c>
      <c r="C12" s="4">
        <v>3903.0970000000002</v>
      </c>
      <c r="D12" s="17"/>
      <c r="E12" s="21">
        <v>30</v>
      </c>
      <c r="F12">
        <v>1</v>
      </c>
      <c r="G12">
        <f t="shared" si="1"/>
        <v>30</v>
      </c>
      <c r="I12" t="str">
        <f>VLOOKUP(B12,[1]Лист1!$A:$A,1,0)</f>
        <v xml:space="preserve"> 449  Колбаса Дугушка Стародворская ВЕС ТС Дугушка ПОКОМ</v>
      </c>
    </row>
    <row r="13" spans="1:9" ht="13.5" customHeight="1" x14ac:dyDescent="0.25">
      <c r="A13">
        <v>12</v>
      </c>
      <c r="B13" s="25" t="s">
        <v>2</v>
      </c>
      <c r="C13" s="4">
        <v>3401.0410000000002</v>
      </c>
      <c r="D13" s="17"/>
      <c r="E13" s="21">
        <v>30</v>
      </c>
      <c r="F13">
        <v>1</v>
      </c>
      <c r="G13">
        <f t="shared" si="1"/>
        <v>30</v>
      </c>
      <c r="I13" t="str">
        <f>VLOOKUP(B13,[1]Лист1!$A:$A,1,0)</f>
        <v xml:space="preserve"> 229  Колбаса Молочная Дугушка, в/у, ВЕС, ТМ Стародворье   ПОКОМ</v>
      </c>
    </row>
    <row r="14" spans="1:9" ht="13.5" customHeight="1" x14ac:dyDescent="0.25">
      <c r="A14">
        <v>13</v>
      </c>
      <c r="B14" s="26" t="s">
        <v>4</v>
      </c>
      <c r="C14" s="4">
        <v>2880.7579999999998</v>
      </c>
      <c r="D14" s="18">
        <v>86.950000000000017</v>
      </c>
      <c r="E14" s="21">
        <v>20</v>
      </c>
      <c r="F14">
        <v>1</v>
      </c>
      <c r="G14">
        <f t="shared" si="1"/>
        <v>20</v>
      </c>
      <c r="I14" t="e">
        <f>VLOOKUP(B14,[1]Лист1!$A:$A,1,0)</f>
        <v>#N/A</v>
      </c>
    </row>
    <row r="15" spans="1:9" ht="13.5" hidden="1" customHeight="1" x14ac:dyDescent="0.25">
      <c r="A15">
        <v>14</v>
      </c>
      <c r="B15" s="5" t="s">
        <v>11</v>
      </c>
      <c r="C15" s="4">
        <v>2627.8939999999998</v>
      </c>
      <c r="D15" s="17"/>
      <c r="E15" s="21"/>
    </row>
    <row r="16" spans="1:9" ht="13.5" customHeight="1" x14ac:dyDescent="0.25">
      <c r="A16">
        <v>15</v>
      </c>
      <c r="B16" s="25" t="s">
        <v>25</v>
      </c>
      <c r="C16" s="4">
        <v>2384.3290000000002</v>
      </c>
      <c r="D16" s="17"/>
      <c r="E16" s="21">
        <v>20</v>
      </c>
      <c r="F16">
        <v>1</v>
      </c>
      <c r="G16">
        <f t="shared" ref="G16:G17" si="2">F16*E16</f>
        <v>20</v>
      </c>
      <c r="I16" t="str">
        <f>VLOOKUP(B16,[1]Лист1!$A:$A,1,0)</f>
        <v xml:space="preserve"> 317  Колбаса Сервелат Рижский ТМ Зареченские, ВЕС  ПОКОМ</v>
      </c>
    </row>
    <row r="17" spans="1:9" ht="13.5" customHeight="1" x14ac:dyDescent="0.25">
      <c r="A17">
        <v>16</v>
      </c>
      <c r="B17" s="27" t="s">
        <v>13</v>
      </c>
      <c r="C17" s="4">
        <v>2340.4009999999998</v>
      </c>
      <c r="D17" s="17"/>
      <c r="E17" s="21">
        <v>20</v>
      </c>
      <c r="F17">
        <v>1</v>
      </c>
      <c r="G17">
        <f t="shared" si="2"/>
        <v>20</v>
      </c>
      <c r="I17" t="str">
        <f>VLOOKUP(B17,[1]Лист1!$A:$A,1,0)</f>
        <v xml:space="preserve"> 346  Колбаса Сочинка зернистая с сочной грудинкой ТМ Стародворье.ВЕС ПОКОМ</v>
      </c>
    </row>
    <row r="18" spans="1:9" ht="13.5" hidden="1" customHeight="1" x14ac:dyDescent="0.25">
      <c r="A18">
        <v>17</v>
      </c>
      <c r="B18" s="5" t="s">
        <v>8</v>
      </c>
      <c r="C18" s="4">
        <v>2199.3870000000002</v>
      </c>
      <c r="D18" s="17"/>
      <c r="E18" s="21"/>
    </row>
    <row r="19" spans="1:9" ht="13.5" hidden="1" customHeight="1" x14ac:dyDescent="0.25">
      <c r="A19">
        <v>18</v>
      </c>
      <c r="B19" s="5" t="s">
        <v>12</v>
      </c>
      <c r="C19" s="4">
        <v>1933.712</v>
      </c>
      <c r="D19" s="17"/>
      <c r="E19" s="21"/>
    </row>
    <row r="20" spans="1:9" ht="13.5" hidden="1" customHeight="1" x14ac:dyDescent="0.25">
      <c r="A20">
        <v>19</v>
      </c>
      <c r="B20" s="5" t="s">
        <v>14</v>
      </c>
      <c r="C20" s="4">
        <v>1929.231</v>
      </c>
      <c r="D20" s="17"/>
      <c r="E20" s="21"/>
    </row>
    <row r="21" spans="1:9" ht="13.5" hidden="1" customHeight="1" x14ac:dyDescent="0.25">
      <c r="A21">
        <v>20</v>
      </c>
      <c r="B21" s="5" t="s">
        <v>9</v>
      </c>
      <c r="C21" s="4">
        <v>1624.7619999999999</v>
      </c>
      <c r="D21" s="17"/>
      <c r="E21" s="21"/>
    </row>
    <row r="22" spans="1:9" ht="13.5" hidden="1" customHeight="1" x14ac:dyDescent="0.25">
      <c r="A22">
        <v>21</v>
      </c>
      <c r="B22" s="6" t="s">
        <v>15</v>
      </c>
      <c r="C22" s="4">
        <v>1553.701</v>
      </c>
      <c r="D22" s="17"/>
      <c r="E22" s="21"/>
    </row>
    <row r="23" spans="1:9" ht="13.5" hidden="1" customHeight="1" x14ac:dyDescent="0.25">
      <c r="A23">
        <v>22</v>
      </c>
      <c r="B23" s="5" t="s">
        <v>28</v>
      </c>
      <c r="C23" s="4">
        <v>1460</v>
      </c>
      <c r="D23" s="17"/>
      <c r="E23" s="21"/>
    </row>
    <row r="24" spans="1:9" ht="13.5" customHeight="1" x14ac:dyDescent="0.25">
      <c r="A24">
        <v>23</v>
      </c>
      <c r="B24" s="26" t="s">
        <v>3</v>
      </c>
      <c r="C24" s="4">
        <v>1439.05</v>
      </c>
      <c r="D24" s="17"/>
      <c r="E24" s="21">
        <v>30</v>
      </c>
      <c r="F24">
        <v>1</v>
      </c>
      <c r="G24">
        <f>F24*E24</f>
        <v>30</v>
      </c>
      <c r="I24" t="e">
        <f>VLOOKUP(B24,[1]Лист1!$A:$A,1,0)</f>
        <v>#N/A</v>
      </c>
    </row>
    <row r="25" spans="1:9" ht="13.5" hidden="1" customHeight="1" x14ac:dyDescent="0.25">
      <c r="A25">
        <v>24</v>
      </c>
      <c r="B25" s="5" t="s">
        <v>17</v>
      </c>
      <c r="C25" s="4">
        <v>1378.6759999999999</v>
      </c>
      <c r="D25" s="17"/>
      <c r="E25" s="21"/>
    </row>
    <row r="26" spans="1:9" ht="13.5" hidden="1" customHeight="1" x14ac:dyDescent="0.25">
      <c r="A26">
        <v>25</v>
      </c>
      <c r="B26" s="5" t="s">
        <v>16</v>
      </c>
      <c r="C26" s="4">
        <v>1353.4380000000001</v>
      </c>
      <c r="D26" s="17"/>
      <c r="E26" s="21"/>
    </row>
    <row r="27" spans="1:9" ht="13.5" hidden="1" customHeight="1" x14ac:dyDescent="0.25">
      <c r="A27">
        <v>26</v>
      </c>
      <c r="B27" s="5" t="s">
        <v>6</v>
      </c>
      <c r="C27" s="4">
        <v>1130.415</v>
      </c>
      <c r="D27" s="18">
        <v>81.116</v>
      </c>
      <c r="E27" s="21"/>
    </row>
    <row r="28" spans="1:9" ht="13.5" hidden="1" customHeight="1" x14ac:dyDescent="0.25">
      <c r="A28">
        <v>27</v>
      </c>
      <c r="B28" s="5" t="s">
        <v>18</v>
      </c>
      <c r="C28" s="4">
        <v>1089.9639999999999</v>
      </c>
      <c r="D28" s="17"/>
      <c r="E28" s="21"/>
    </row>
    <row r="29" spans="1:9" ht="13.5" customHeight="1" x14ac:dyDescent="0.25">
      <c r="A29">
        <v>28</v>
      </c>
      <c r="B29" s="26" t="s">
        <v>10</v>
      </c>
      <c r="C29" s="4">
        <v>1065.527</v>
      </c>
      <c r="D29" s="18">
        <v>35.963000000000001</v>
      </c>
      <c r="E29" s="21">
        <v>10</v>
      </c>
      <c r="F29">
        <v>1</v>
      </c>
      <c r="G29">
        <f>F29*E29</f>
        <v>10</v>
      </c>
      <c r="I29" t="e">
        <f>VLOOKUP(B29,[1]Лист1!$A:$A,1,0)</f>
        <v>#N/A</v>
      </c>
    </row>
    <row r="30" spans="1:9" ht="13.5" hidden="1" customHeight="1" x14ac:dyDescent="0.25">
      <c r="A30">
        <v>29</v>
      </c>
      <c r="B30" s="5" t="s">
        <v>5</v>
      </c>
      <c r="C30" s="4">
        <v>1054.25</v>
      </c>
      <c r="D30" s="17"/>
      <c r="E30" s="21"/>
    </row>
    <row r="31" spans="1:9" ht="13.5" hidden="1" customHeight="1" x14ac:dyDescent="0.25">
      <c r="A31">
        <v>30</v>
      </c>
      <c r="B31" s="5" t="s">
        <v>29</v>
      </c>
      <c r="C31" s="4">
        <v>1036.6099999999999</v>
      </c>
      <c r="D31" s="17"/>
      <c r="E31" s="21"/>
    </row>
    <row r="32" spans="1:9" ht="15.75" x14ac:dyDescent="0.25">
      <c r="A32">
        <v>32</v>
      </c>
      <c r="B32" s="7" t="s">
        <v>32</v>
      </c>
      <c r="C32" s="9"/>
      <c r="D32" s="18">
        <v>187.09500000000003</v>
      </c>
      <c r="E32" s="21">
        <v>60</v>
      </c>
      <c r="F32">
        <v>1</v>
      </c>
      <c r="G32">
        <f t="shared" ref="G32:G35" si="3">F32*E32</f>
        <v>60</v>
      </c>
      <c r="I32" t="str">
        <f>VLOOKUP(B32,[1]Лист1!$A:$A,1,0)</f>
        <v>Колбаса вареная Стародворская Традиционная ТМ Стародворье полиамид вес СК</v>
      </c>
    </row>
    <row r="33" spans="1:9" ht="15.75" x14ac:dyDescent="0.25">
      <c r="A33">
        <v>33</v>
      </c>
      <c r="B33" s="7" t="s">
        <v>33</v>
      </c>
      <c r="C33" s="9"/>
      <c r="D33" s="18">
        <v>110.25</v>
      </c>
      <c r="E33" s="21">
        <v>40</v>
      </c>
      <c r="F33">
        <v>0.45</v>
      </c>
      <c r="G33">
        <f t="shared" si="3"/>
        <v>18</v>
      </c>
      <c r="I33" t="str">
        <f>VLOOKUP(B33,[1]Лист1!$A:$A,1,0)</f>
        <v>Колбаса вареная Молокуша ТМ Вязанка полиамид ф/в 0,45 кг СК</v>
      </c>
    </row>
    <row r="34" spans="1:9" ht="15.75" x14ac:dyDescent="0.25">
      <c r="A34">
        <v>34</v>
      </c>
      <c r="B34" s="7" t="s">
        <v>34</v>
      </c>
      <c r="C34" s="9"/>
      <c r="D34" s="18">
        <v>104</v>
      </c>
      <c r="E34" s="21">
        <v>40</v>
      </c>
      <c r="F34">
        <v>0.4</v>
      </c>
      <c r="G34">
        <f t="shared" si="3"/>
        <v>16</v>
      </c>
      <c r="I34" t="str">
        <f>VLOOKUP(B34,[1]Лист1!$A:$A,1,0)</f>
        <v>Сосиски Сочинки с сочной грудинкой ТМ Стародворье полиамид мгс ф/в 0,4 кг СК</v>
      </c>
    </row>
    <row r="35" spans="1:9" ht="15.75" x14ac:dyDescent="0.25">
      <c r="A35">
        <v>35</v>
      </c>
      <c r="B35" s="7" t="s">
        <v>35</v>
      </c>
      <c r="C35" s="9"/>
      <c r="D35" s="18">
        <v>101.5</v>
      </c>
      <c r="E35" s="21">
        <v>40</v>
      </c>
      <c r="F35">
        <v>0.35</v>
      </c>
      <c r="G35">
        <f t="shared" si="3"/>
        <v>14</v>
      </c>
      <c r="I35" t="str">
        <f>VLOOKUP(B35,[1]Лист1!$A:$A,1,0)</f>
        <v>Сосиски Баварские ТМ Стародворье в оболочке айпил мгс ф/в 0,35 кг СК</v>
      </c>
    </row>
    <row r="36" spans="1:9" ht="15.75" hidden="1" x14ac:dyDescent="0.25">
      <c r="A36">
        <v>36</v>
      </c>
      <c r="B36" s="7" t="s">
        <v>36</v>
      </c>
      <c r="C36" s="9"/>
      <c r="D36" s="18">
        <v>75.923000000000002</v>
      </c>
      <c r="E36" s="21"/>
    </row>
    <row r="37" spans="1:9" ht="15.75" hidden="1" x14ac:dyDescent="0.25">
      <c r="A37">
        <v>37</v>
      </c>
      <c r="B37" s="7" t="s">
        <v>37</v>
      </c>
      <c r="C37" s="9"/>
      <c r="D37" s="18">
        <v>74.8</v>
      </c>
      <c r="E37" s="21"/>
    </row>
    <row r="38" spans="1:9" ht="15.75" hidden="1" x14ac:dyDescent="0.25">
      <c r="A38">
        <v>38</v>
      </c>
      <c r="B38" s="7" t="s">
        <v>38</v>
      </c>
      <c r="C38" s="9"/>
      <c r="D38" s="18">
        <v>73.511000000000024</v>
      </c>
      <c r="E38" s="21"/>
    </row>
    <row r="39" spans="1:9" ht="15.75" hidden="1" x14ac:dyDescent="0.25">
      <c r="A39">
        <v>39</v>
      </c>
      <c r="B39" s="7" t="s">
        <v>39</v>
      </c>
      <c r="C39" s="9"/>
      <c r="D39" s="18">
        <v>70</v>
      </c>
      <c r="E39" s="21"/>
    </row>
    <row r="40" spans="1:9" ht="15.75" x14ac:dyDescent="0.25">
      <c r="A40">
        <v>40</v>
      </c>
      <c r="B40" s="7" t="s">
        <v>40</v>
      </c>
      <c r="C40" s="9"/>
      <c r="D40" s="18">
        <v>68.639999999999986</v>
      </c>
      <c r="E40" s="21">
        <v>30</v>
      </c>
      <c r="F40">
        <v>0.33</v>
      </c>
      <c r="G40">
        <f>F40*E40</f>
        <v>9.9</v>
      </c>
      <c r="I40" t="str">
        <f>VLOOKUP(B40,[1]Лист1!$A:$A,1,0)</f>
        <v>Сосиски Вязанка Сливочные ТМ Вязанка амицел мгс ф/в 0,33 кг СК</v>
      </c>
    </row>
    <row r="41" spans="1:9" ht="15.75" hidden="1" x14ac:dyDescent="0.25">
      <c r="A41">
        <v>41</v>
      </c>
      <c r="B41" s="7" t="s">
        <v>41</v>
      </c>
      <c r="C41" s="9"/>
      <c r="D41" s="18">
        <v>67.5</v>
      </c>
      <c r="E41" s="21"/>
    </row>
    <row r="42" spans="1:9" ht="15.75" hidden="1" x14ac:dyDescent="0.25">
      <c r="A42">
        <v>42</v>
      </c>
      <c r="B42" s="7" t="s">
        <v>42</v>
      </c>
      <c r="C42" s="9"/>
      <c r="D42" s="18">
        <v>66</v>
      </c>
      <c r="E42" s="21"/>
    </row>
    <row r="43" spans="1:9" ht="15.75" hidden="1" x14ac:dyDescent="0.25">
      <c r="A43">
        <v>43</v>
      </c>
      <c r="B43" s="7" t="s">
        <v>43</v>
      </c>
      <c r="C43" s="9"/>
      <c r="D43" s="18">
        <v>63.553000000000004</v>
      </c>
      <c r="E43" s="21"/>
    </row>
    <row r="44" spans="1:9" ht="15.75" hidden="1" x14ac:dyDescent="0.25">
      <c r="A44">
        <v>44</v>
      </c>
      <c r="B44" s="7" t="s">
        <v>44</v>
      </c>
      <c r="C44" s="9"/>
      <c r="D44" s="18">
        <v>63.199999999999989</v>
      </c>
      <c r="E44" s="21"/>
    </row>
    <row r="45" spans="1:9" ht="15.75" hidden="1" x14ac:dyDescent="0.25">
      <c r="A45">
        <v>45</v>
      </c>
      <c r="B45" s="7" t="s">
        <v>45</v>
      </c>
      <c r="C45" s="9"/>
      <c r="D45" s="18">
        <v>61.352999999999994</v>
      </c>
      <c r="E45" s="21"/>
    </row>
    <row r="46" spans="1:9" ht="15.75" x14ac:dyDescent="0.25">
      <c r="A46">
        <v>46</v>
      </c>
      <c r="B46" s="7" t="s">
        <v>46</v>
      </c>
      <c r="C46" s="9"/>
      <c r="D46" s="18">
        <v>61.25</v>
      </c>
      <c r="E46" s="21">
        <v>40</v>
      </c>
      <c r="F46">
        <v>0.35</v>
      </c>
      <c r="G46">
        <f>F46*E46</f>
        <v>14</v>
      </c>
      <c r="I46" t="str">
        <f>VLOOKUP(B46,[1]Лист1!$A:$A,1,0)</f>
        <v>Сосиски Баварские с сыром ТМ Стародворье айпил мгс ф/в 0,35 кг СК</v>
      </c>
    </row>
    <row r="47" spans="1:9" ht="15.75" hidden="1" x14ac:dyDescent="0.25">
      <c r="A47">
        <v>47</v>
      </c>
      <c r="B47" s="7" t="s">
        <v>47</v>
      </c>
      <c r="C47" s="9"/>
      <c r="D47" s="18">
        <v>61.2</v>
      </c>
      <c r="E47" s="21"/>
    </row>
    <row r="48" spans="1:9" ht="15.75" hidden="1" x14ac:dyDescent="0.25">
      <c r="A48">
        <v>48</v>
      </c>
      <c r="B48" s="7" t="s">
        <v>48</v>
      </c>
      <c r="C48" s="9"/>
      <c r="D48" s="18">
        <v>58.319999999999993</v>
      </c>
      <c r="E48" s="21"/>
    </row>
    <row r="49" spans="1:9" ht="15.75" hidden="1" x14ac:dyDescent="0.25">
      <c r="A49">
        <v>49</v>
      </c>
      <c r="B49" s="7" t="s">
        <v>49</v>
      </c>
      <c r="C49" s="9"/>
      <c r="D49" s="18">
        <v>55.908999999999992</v>
      </c>
      <c r="E49" s="21"/>
    </row>
    <row r="50" spans="1:9" ht="15.75" hidden="1" x14ac:dyDescent="0.25">
      <c r="A50">
        <v>50</v>
      </c>
      <c r="B50" s="7" t="s">
        <v>50</v>
      </c>
      <c r="C50" s="9"/>
      <c r="D50" s="18">
        <v>49.5</v>
      </c>
      <c r="E50" s="21"/>
    </row>
    <row r="51" spans="1:9" ht="15.75" hidden="1" x14ac:dyDescent="0.25">
      <c r="A51">
        <v>51</v>
      </c>
      <c r="B51" s="7" t="s">
        <v>51</v>
      </c>
      <c r="C51" s="9"/>
      <c r="D51" s="18">
        <v>49</v>
      </c>
      <c r="E51" s="21"/>
    </row>
    <row r="52" spans="1:9" ht="15.75" hidden="1" x14ac:dyDescent="0.25">
      <c r="A52">
        <v>52</v>
      </c>
      <c r="B52" s="7" t="s">
        <v>52</v>
      </c>
      <c r="C52" s="9"/>
      <c r="D52" s="18">
        <v>47.940000000000005</v>
      </c>
      <c r="E52" s="21"/>
    </row>
    <row r="53" spans="1:9" ht="15.75" hidden="1" x14ac:dyDescent="0.25">
      <c r="A53">
        <v>53</v>
      </c>
      <c r="B53" s="7" t="s">
        <v>53</v>
      </c>
      <c r="C53" s="9"/>
      <c r="D53" s="18">
        <v>47.600000000000009</v>
      </c>
      <c r="E53" s="21"/>
    </row>
    <row r="54" spans="1:9" ht="15.75" x14ac:dyDescent="0.25">
      <c r="A54">
        <v>54</v>
      </c>
      <c r="B54" s="7" t="s">
        <v>54</v>
      </c>
      <c r="C54" s="9"/>
      <c r="D54" s="18">
        <v>47.250000000000014</v>
      </c>
      <c r="E54" s="21">
        <v>40</v>
      </c>
      <c r="F54">
        <v>0.45</v>
      </c>
      <c r="G54">
        <f>F54*E54</f>
        <v>18</v>
      </c>
      <c r="I54" t="str">
        <f>VLOOKUP(B54,[1]Лист1!$A:$A,1,0)</f>
        <v>Ветчина Филейская ТМ Вязанка ТС Столичная полиамид ф/в 0,45 кг СК</v>
      </c>
    </row>
    <row r="55" spans="1:9" ht="15.75" hidden="1" x14ac:dyDescent="0.25">
      <c r="A55">
        <v>55</v>
      </c>
      <c r="B55" s="7" t="s">
        <v>55</v>
      </c>
      <c r="C55" s="9"/>
      <c r="D55" s="18">
        <v>47.249999999999986</v>
      </c>
      <c r="E55" s="21"/>
    </row>
    <row r="56" spans="1:9" ht="16.5" thickBot="1" x14ac:dyDescent="0.3">
      <c r="A56">
        <v>56</v>
      </c>
      <c r="B56" s="7" t="s">
        <v>56</v>
      </c>
      <c r="C56" s="9"/>
      <c r="D56" s="18">
        <v>46.35</v>
      </c>
      <c r="E56" s="21">
        <v>30</v>
      </c>
      <c r="F56">
        <v>0.45</v>
      </c>
      <c r="G56">
        <f>F56*E56</f>
        <v>13.5</v>
      </c>
      <c r="I56" t="str">
        <f>VLOOKUP(B56,[1]Лист1!$A:$A,1,0)</f>
        <v>Сосиски Вязанка Молочные ТМ Вязанка амицел мгс ф/в 0,45 кг УВС СК</v>
      </c>
    </row>
    <row r="57" spans="1:9" ht="16.5" hidden="1" thickBot="1" x14ac:dyDescent="0.3">
      <c r="A57">
        <v>57</v>
      </c>
      <c r="B57" s="7" t="s">
        <v>57</v>
      </c>
      <c r="C57" s="9"/>
      <c r="D57" s="18">
        <v>45.317999999999998</v>
      </c>
      <c r="E57" s="21"/>
    </row>
    <row r="58" spans="1:9" ht="16.5" hidden="1" thickBot="1" x14ac:dyDescent="0.3">
      <c r="A58">
        <v>58</v>
      </c>
      <c r="B58" s="7" t="s">
        <v>58</v>
      </c>
      <c r="C58" s="9"/>
      <c r="D58" s="18">
        <v>35.64</v>
      </c>
      <c r="E58" s="21"/>
    </row>
    <row r="59" spans="1:9" ht="16.5" hidden="1" thickBot="1" x14ac:dyDescent="0.3">
      <c r="A59">
        <v>59</v>
      </c>
      <c r="B59" s="7" t="s">
        <v>59</v>
      </c>
      <c r="C59" s="9"/>
      <c r="D59" s="18">
        <v>33.20000000000001</v>
      </c>
      <c r="E59" s="21"/>
    </row>
    <row r="60" spans="1:9" ht="16.5" hidden="1" thickBot="1" x14ac:dyDescent="0.3">
      <c r="A60">
        <v>60</v>
      </c>
      <c r="B60" s="8" t="s">
        <v>60</v>
      </c>
      <c r="C60" s="10"/>
      <c r="D60" s="19">
        <v>32</v>
      </c>
      <c r="E60" s="21"/>
    </row>
    <row r="61" spans="1:9" ht="21.75" thickBot="1" x14ac:dyDescent="0.3">
      <c r="B61" s="13" t="s">
        <v>61</v>
      </c>
      <c r="C61" s="14">
        <f>SUM(C2:C60)</f>
        <v>170716.23099999997</v>
      </c>
      <c r="D61" s="20">
        <f>SUM(D2:D60)</f>
        <v>3575.6239999999998</v>
      </c>
      <c r="E61" s="22">
        <f>SUM(E2:E60)</f>
        <v>1040</v>
      </c>
      <c r="G61" s="22">
        <f>SUM(G2:G60)</f>
        <v>839.4</v>
      </c>
    </row>
  </sheetData>
  <autoFilter ref="B1:E61" xr:uid="{723A367F-D346-44C5-85C6-0539EFB79B8F}">
    <filterColumn colId="3">
      <customFilters>
        <customFilter operator="notEqual" val=" "/>
      </customFilters>
    </filterColumn>
  </autoFilter>
  <pageMargins left="0.19685039370078741" right="0.19685039370078741" top="0.19685039370078741" bottom="0.19685039370078741" header="0" footer="0"/>
  <pageSetup paperSize="9" scale="3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Лист1!Заголовки_для_печати</vt:lpstr>
      <vt:lpstr>Лист1!Область_печати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Manager3</dc:creator>
  <cp:lastModifiedBy>Uaer4</cp:lastModifiedBy>
  <cp:lastPrinted>2024-11-27T07:23:59Z</cp:lastPrinted>
  <dcterms:created xsi:type="dcterms:W3CDTF">2023-07-21T07:39:39Z</dcterms:created>
  <dcterms:modified xsi:type="dcterms:W3CDTF">2025-03-18T10:20:23Z</dcterms:modified>
</cp:coreProperties>
</file>