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1AB592-B545-46BA-BB70-24AAE45085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W476" i="1"/>
  <c r="BN475" i="1"/>
  <c r="BL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O314" i="1" s="1"/>
  <c r="O314" i="1"/>
  <c r="BO313" i="1"/>
  <c r="BN313" i="1"/>
  <c r="BM313" i="1"/>
  <c r="BL313" i="1"/>
  <c r="Y313" i="1"/>
  <c r="X313" i="1"/>
  <c r="O313" i="1"/>
  <c r="W311" i="1"/>
  <c r="X310" i="1"/>
  <c r="W310" i="1"/>
  <c r="BO309" i="1"/>
  <c r="BN309" i="1"/>
  <c r="BM309" i="1"/>
  <c r="BL309" i="1"/>
  <c r="Y309" i="1"/>
  <c r="Y310" i="1" s="1"/>
  <c r="X309" i="1"/>
  <c r="X311" i="1" s="1"/>
  <c r="O309" i="1"/>
  <c r="W306" i="1"/>
  <c r="W305" i="1"/>
  <c r="BN304" i="1"/>
  <c r="BL304" i="1"/>
  <c r="X304" i="1"/>
  <c r="BO304" i="1" s="1"/>
  <c r="O304" i="1"/>
  <c r="BN303" i="1"/>
  <c r="BL303" i="1"/>
  <c r="X303" i="1"/>
  <c r="X306" i="1" s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BO296" i="1" s="1"/>
  <c r="O296" i="1"/>
  <c r="BN295" i="1"/>
  <c r="BL295" i="1"/>
  <c r="X295" i="1"/>
  <c r="BO295" i="1" s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BO287" i="1" s="1"/>
  <c r="O287" i="1"/>
  <c r="BN286" i="1"/>
  <c r="BL286" i="1"/>
  <c r="X286" i="1"/>
  <c r="X289" i="1" s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O255" i="1"/>
  <c r="BN255" i="1"/>
  <c r="BM255" i="1"/>
  <c r="BL255" i="1"/>
  <c r="Y255" i="1"/>
  <c r="X255" i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O224" i="1"/>
  <c r="W221" i="1"/>
  <c r="W220" i="1"/>
  <c r="BN219" i="1"/>
  <c r="BL219" i="1"/>
  <c r="X219" i="1"/>
  <c r="BO219" i="1" s="1"/>
  <c r="O219" i="1"/>
  <c r="BN218" i="1"/>
  <c r="BL218" i="1"/>
  <c r="X218" i="1"/>
  <c r="O218" i="1"/>
  <c r="W216" i="1"/>
  <c r="W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O204" i="1"/>
  <c r="BN203" i="1"/>
  <c r="BL203" i="1"/>
  <c r="X203" i="1"/>
  <c r="O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X179" i="1" s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BO170" i="1" s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X140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BN106" i="1"/>
  <c r="BL106" i="1"/>
  <c r="X106" i="1"/>
  <c r="BO106" i="1" s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O98" i="1"/>
  <c r="BO97" i="1"/>
  <c r="BN97" i="1"/>
  <c r="BM97" i="1"/>
  <c r="BL97" i="1"/>
  <c r="Y97" i="1"/>
  <c r="X97" i="1"/>
  <c r="O97" i="1"/>
  <c r="BN96" i="1"/>
  <c r="BL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BO89" i="1" s="1"/>
  <c r="O89" i="1"/>
  <c r="W87" i="1"/>
  <c r="W86" i="1"/>
  <c r="BN85" i="1"/>
  <c r="BL85" i="1"/>
  <c r="X85" i="1"/>
  <c r="BO85" i="1" s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O58" i="1"/>
  <c r="BO57" i="1"/>
  <c r="BN57" i="1"/>
  <c r="BM57" i="1"/>
  <c r="BL57" i="1"/>
  <c r="Y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W544" i="1" s="1"/>
  <c r="BN23" i="1"/>
  <c r="BL23" i="1"/>
  <c r="X23" i="1"/>
  <c r="BO23" i="1" s="1"/>
  <c r="O23" i="1"/>
  <c r="BN22" i="1"/>
  <c r="BL22" i="1"/>
  <c r="X22" i="1"/>
  <c r="X25" i="1" s="1"/>
  <c r="H10" i="1"/>
  <c r="A9" i="1"/>
  <c r="F10" i="1" s="1"/>
  <c r="D7" i="1"/>
  <c r="P6" i="1"/>
  <c r="O2" i="1"/>
  <c r="BO224" i="1" l="1"/>
  <c r="BM224" i="1"/>
  <c r="Y224" i="1"/>
  <c r="BO245" i="1"/>
  <c r="BM245" i="1"/>
  <c r="Y245" i="1"/>
  <c r="BO275" i="1"/>
  <c r="BM275" i="1"/>
  <c r="Y275" i="1"/>
  <c r="BO281" i="1"/>
  <c r="BM281" i="1"/>
  <c r="Y281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7" i="1"/>
  <c r="BM427" i="1"/>
  <c r="Y427" i="1"/>
  <c r="U550" i="1"/>
  <c r="X454" i="1"/>
  <c r="BO451" i="1"/>
  <c r="BM451" i="1"/>
  <c r="Y451" i="1"/>
  <c r="Y454" i="1" s="1"/>
  <c r="BO453" i="1"/>
  <c r="BM453" i="1"/>
  <c r="Y453" i="1"/>
  <c r="BO459" i="1"/>
  <c r="BM459" i="1"/>
  <c r="Y459" i="1"/>
  <c r="BO470" i="1"/>
  <c r="BM470" i="1"/>
  <c r="Y470" i="1"/>
  <c r="W540" i="1"/>
  <c r="X61" i="1"/>
  <c r="Y71" i="1"/>
  <c r="BM71" i="1"/>
  <c r="Y79" i="1"/>
  <c r="BM79" i="1"/>
  <c r="Y89" i="1"/>
  <c r="BM89" i="1"/>
  <c r="X104" i="1"/>
  <c r="Y101" i="1"/>
  <c r="BM101" i="1"/>
  <c r="Y106" i="1"/>
  <c r="BM106" i="1"/>
  <c r="Y107" i="1"/>
  <c r="BM107" i="1"/>
  <c r="Y115" i="1"/>
  <c r="BM115" i="1"/>
  <c r="Y125" i="1"/>
  <c r="BM125" i="1"/>
  <c r="Y136" i="1"/>
  <c r="BM136" i="1"/>
  <c r="X147" i="1"/>
  <c r="Y153" i="1"/>
  <c r="BM153" i="1"/>
  <c r="Y164" i="1"/>
  <c r="BM164" i="1"/>
  <c r="Y182" i="1"/>
  <c r="BM182" i="1"/>
  <c r="Y190" i="1"/>
  <c r="BM190" i="1"/>
  <c r="BO194" i="1"/>
  <c r="BM194" i="1"/>
  <c r="BO209" i="1"/>
  <c r="BM209" i="1"/>
  <c r="Y209" i="1"/>
  <c r="X248" i="1"/>
  <c r="BO237" i="1"/>
  <c r="BM237" i="1"/>
  <c r="Y237" i="1"/>
  <c r="BO263" i="1"/>
  <c r="BM263" i="1"/>
  <c r="Y263" i="1"/>
  <c r="BO280" i="1"/>
  <c r="BM280" i="1"/>
  <c r="Y280" i="1"/>
  <c r="BO298" i="1"/>
  <c r="BM298" i="1"/>
  <c r="Y298" i="1"/>
  <c r="BO372" i="1"/>
  <c r="BM372" i="1"/>
  <c r="Y372" i="1"/>
  <c r="BO400" i="1"/>
  <c r="BM400" i="1"/>
  <c r="Y400" i="1"/>
  <c r="BO437" i="1"/>
  <c r="BM437" i="1"/>
  <c r="Y437" i="1"/>
  <c r="BO452" i="1"/>
  <c r="BM452" i="1"/>
  <c r="Y452" i="1"/>
  <c r="BO462" i="1"/>
  <c r="BM462" i="1"/>
  <c r="Y462" i="1"/>
  <c r="BO483" i="1"/>
  <c r="BM483" i="1"/>
  <c r="Y483" i="1"/>
  <c r="Y28" i="1"/>
  <c r="BM28" i="1"/>
  <c r="Y32" i="1"/>
  <c r="BM32" i="1"/>
  <c r="BO315" i="1"/>
  <c r="BM315" i="1"/>
  <c r="Y315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23" i="1"/>
  <c r="BM423" i="1"/>
  <c r="Y423" i="1"/>
  <c r="BO433" i="1"/>
  <c r="BM433" i="1"/>
  <c r="Y433" i="1"/>
  <c r="BO468" i="1"/>
  <c r="BM468" i="1"/>
  <c r="Y468" i="1"/>
  <c r="BO481" i="1"/>
  <c r="BM481" i="1"/>
  <c r="Y481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Y22" i="1"/>
  <c r="BM22" i="1"/>
  <c r="BO22" i="1"/>
  <c r="Y30" i="1"/>
  <c r="BM30" i="1"/>
  <c r="Y52" i="1"/>
  <c r="BM52" i="1"/>
  <c r="Y59" i="1"/>
  <c r="BM59" i="1"/>
  <c r="Y60" i="1"/>
  <c r="BM60" i="1"/>
  <c r="Y65" i="1"/>
  <c r="BM65" i="1"/>
  <c r="Y69" i="1"/>
  <c r="BM69" i="1"/>
  <c r="Y73" i="1"/>
  <c r="BM73" i="1"/>
  <c r="Y77" i="1"/>
  <c r="BM77" i="1"/>
  <c r="Y81" i="1"/>
  <c r="BM81" i="1"/>
  <c r="Y85" i="1"/>
  <c r="BM85" i="1"/>
  <c r="Y91" i="1"/>
  <c r="BM91" i="1"/>
  <c r="Y99" i="1"/>
  <c r="BM99" i="1"/>
  <c r="Y109" i="1"/>
  <c r="BM109" i="1"/>
  <c r="Y113" i="1"/>
  <c r="BM113" i="1"/>
  <c r="Y117" i="1"/>
  <c r="BM117" i="1"/>
  <c r="Y123" i="1"/>
  <c r="BM123" i="1"/>
  <c r="Y127" i="1"/>
  <c r="BM127" i="1"/>
  <c r="Y134" i="1"/>
  <c r="BM134" i="1"/>
  <c r="BO134" i="1"/>
  <c r="Y138" i="1"/>
  <c r="BM138" i="1"/>
  <c r="Y146" i="1"/>
  <c r="BM146" i="1"/>
  <c r="Y151" i="1"/>
  <c r="BM151" i="1"/>
  <c r="Y155" i="1"/>
  <c r="BM155" i="1"/>
  <c r="Y159" i="1"/>
  <c r="BM159" i="1"/>
  <c r="Y170" i="1"/>
  <c r="BM170" i="1"/>
  <c r="X178" i="1"/>
  <c r="Y176" i="1"/>
  <c r="BM176" i="1"/>
  <c r="Y184" i="1"/>
  <c r="BM184" i="1"/>
  <c r="Y188" i="1"/>
  <c r="BM188" i="1"/>
  <c r="Y192" i="1"/>
  <c r="BM192" i="1"/>
  <c r="Y196" i="1"/>
  <c r="BM196" i="1"/>
  <c r="Y204" i="1"/>
  <c r="BM204" i="1"/>
  <c r="Y211" i="1"/>
  <c r="BM211" i="1"/>
  <c r="Y219" i="1"/>
  <c r="BM219" i="1"/>
  <c r="X230" i="1"/>
  <c r="Y226" i="1"/>
  <c r="BM226" i="1"/>
  <c r="Y235" i="1"/>
  <c r="BM235" i="1"/>
  <c r="Y239" i="1"/>
  <c r="BM239" i="1"/>
  <c r="Y243" i="1"/>
  <c r="BM243" i="1"/>
  <c r="Y247" i="1"/>
  <c r="BM247" i="1"/>
  <c r="X259" i="1"/>
  <c r="Y257" i="1"/>
  <c r="BM257" i="1"/>
  <c r="X271" i="1"/>
  <c r="Y265" i="1"/>
  <c r="BM265" i="1"/>
  <c r="Y269" i="1"/>
  <c r="BM269" i="1"/>
  <c r="X277" i="1"/>
  <c r="X283" i="1"/>
  <c r="Y287" i="1"/>
  <c r="BM287" i="1"/>
  <c r="O550" i="1"/>
  <c r="Y296" i="1"/>
  <c r="BM296" i="1"/>
  <c r="Y304" i="1"/>
  <c r="BM304" i="1"/>
  <c r="X317" i="1"/>
  <c r="BO330" i="1"/>
  <c r="BM330" i="1"/>
  <c r="Y330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9" i="1"/>
  <c r="BM429" i="1"/>
  <c r="Y429" i="1"/>
  <c r="BO464" i="1"/>
  <c r="BM464" i="1"/>
  <c r="Y464" i="1"/>
  <c r="BO474" i="1"/>
  <c r="BM474" i="1"/>
  <c r="Y474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435" i="1"/>
  <c r="X485" i="1"/>
  <c r="X523" i="1"/>
  <c r="H9" i="1"/>
  <c r="A10" i="1"/>
  <c r="BO33" i="1"/>
  <c r="BM33" i="1"/>
  <c r="Y33" i="1"/>
  <c r="X35" i="1"/>
  <c r="X38" i="1"/>
  <c r="BO37" i="1"/>
  <c r="BM37" i="1"/>
  <c r="Y37" i="1"/>
  <c r="Y38" i="1" s="1"/>
  <c r="X39" i="1"/>
  <c r="X42" i="1"/>
  <c r="BO41" i="1"/>
  <c r="BM41" i="1"/>
  <c r="Y41" i="1"/>
  <c r="Y42" i="1" s="1"/>
  <c r="X43" i="1"/>
  <c r="X46" i="1"/>
  <c r="BO45" i="1"/>
  <c r="BM45" i="1"/>
  <c r="Y45" i="1"/>
  <c r="Y46" i="1" s="1"/>
  <c r="X47" i="1"/>
  <c r="C550" i="1"/>
  <c r="X54" i="1"/>
  <c r="BO51" i="1"/>
  <c r="BM51" i="1"/>
  <c r="Y51" i="1"/>
  <c r="Y53" i="1" s="1"/>
  <c r="BO66" i="1"/>
  <c r="BM66" i="1"/>
  <c r="Y66" i="1"/>
  <c r="BO70" i="1"/>
  <c r="BM70" i="1"/>
  <c r="Y70" i="1"/>
  <c r="BO74" i="1"/>
  <c r="BM74" i="1"/>
  <c r="Y74" i="1"/>
  <c r="BO78" i="1"/>
  <c r="BM78" i="1"/>
  <c r="Y78" i="1"/>
  <c r="BO82" i="1"/>
  <c r="BM82" i="1"/>
  <c r="Y82" i="1"/>
  <c r="X86" i="1"/>
  <c r="BO90" i="1"/>
  <c r="BM90" i="1"/>
  <c r="Y90" i="1"/>
  <c r="BO98" i="1"/>
  <c r="BM98" i="1"/>
  <c r="Y98" i="1"/>
  <c r="BO102" i="1"/>
  <c r="BM102" i="1"/>
  <c r="Y102" i="1"/>
  <c r="BO108" i="1"/>
  <c r="BM108" i="1"/>
  <c r="Y108" i="1"/>
  <c r="BO112" i="1"/>
  <c r="BM112" i="1"/>
  <c r="Y112" i="1"/>
  <c r="BO116" i="1"/>
  <c r="BM116" i="1"/>
  <c r="Y116" i="1"/>
  <c r="X120" i="1"/>
  <c r="BO124" i="1"/>
  <c r="BM124" i="1"/>
  <c r="Y124" i="1"/>
  <c r="BO128" i="1"/>
  <c r="BM128" i="1"/>
  <c r="Y128" i="1"/>
  <c r="BO137" i="1"/>
  <c r="BM137" i="1"/>
  <c r="Y137" i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BO256" i="1"/>
  <c r="BM256" i="1"/>
  <c r="Y256" i="1"/>
  <c r="X260" i="1"/>
  <c r="F9" i="1"/>
  <c r="J9" i="1"/>
  <c r="B550" i="1"/>
  <c r="W541" i="1"/>
  <c r="W542" i="1"/>
  <c r="Y23" i="1"/>
  <c r="Y24" i="1" s="1"/>
  <c r="BM23" i="1"/>
  <c r="X24" i="1"/>
  <c r="Y27" i="1"/>
  <c r="Y34" i="1" s="1"/>
  <c r="BM27" i="1"/>
  <c r="BO27" i="1"/>
  <c r="Y29" i="1"/>
  <c r="BM29" i="1"/>
  <c r="BO31" i="1"/>
  <c r="BM31" i="1"/>
  <c r="Y31" i="1"/>
  <c r="X53" i="1"/>
  <c r="BO58" i="1"/>
  <c r="BM58" i="1"/>
  <c r="Y58" i="1"/>
  <c r="BO68" i="1"/>
  <c r="BM68" i="1"/>
  <c r="Y68" i="1"/>
  <c r="BO72" i="1"/>
  <c r="BM72" i="1"/>
  <c r="Y72" i="1"/>
  <c r="BO76" i="1"/>
  <c r="BM76" i="1"/>
  <c r="Y76" i="1"/>
  <c r="BO80" i="1"/>
  <c r="BM80" i="1"/>
  <c r="Y80" i="1"/>
  <c r="BO84" i="1"/>
  <c r="BM84" i="1"/>
  <c r="Y84" i="1"/>
  <c r="X93" i="1"/>
  <c r="BO92" i="1"/>
  <c r="BM92" i="1"/>
  <c r="Y92" i="1"/>
  <c r="X94" i="1"/>
  <c r="X103" i="1"/>
  <c r="BO96" i="1"/>
  <c r="BM96" i="1"/>
  <c r="Y96" i="1"/>
  <c r="BO100" i="1"/>
  <c r="BM100" i="1"/>
  <c r="Y100" i="1"/>
  <c r="X121" i="1"/>
  <c r="BO110" i="1"/>
  <c r="BM110" i="1"/>
  <c r="Y110" i="1"/>
  <c r="BO114" i="1"/>
  <c r="BM114" i="1"/>
  <c r="Y114" i="1"/>
  <c r="BO118" i="1"/>
  <c r="BM118" i="1"/>
  <c r="Y118" i="1"/>
  <c r="X131" i="1"/>
  <c r="BO126" i="1"/>
  <c r="BM126" i="1"/>
  <c r="Y126" i="1"/>
  <c r="X130" i="1"/>
  <c r="BO135" i="1"/>
  <c r="BM135" i="1"/>
  <c r="Y135" i="1"/>
  <c r="Y139" i="1" s="1"/>
  <c r="X139" i="1"/>
  <c r="Y147" i="1"/>
  <c r="BO145" i="1"/>
  <c r="BM145" i="1"/>
  <c r="Y145" i="1"/>
  <c r="BO154" i="1"/>
  <c r="BM154" i="1"/>
  <c r="Y154" i="1"/>
  <c r="BO158" i="1"/>
  <c r="BM158" i="1"/>
  <c r="Y158" i="1"/>
  <c r="X171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J550" i="1"/>
  <c r="BO212" i="1"/>
  <c r="BM212" i="1"/>
  <c r="Y212" i="1"/>
  <c r="X220" i="1"/>
  <c r="BO225" i="1"/>
  <c r="BM225" i="1"/>
  <c r="Y225" i="1"/>
  <c r="Y230" i="1" s="1"/>
  <c r="BO229" i="1"/>
  <c r="BM229" i="1"/>
  <c r="Y229" i="1"/>
  <c r="X231" i="1"/>
  <c r="L550" i="1"/>
  <c r="N550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BO258" i="1"/>
  <c r="BM258" i="1"/>
  <c r="Y258" i="1"/>
  <c r="X272" i="1"/>
  <c r="X278" i="1"/>
  <c r="X284" i="1"/>
  <c r="X290" i="1"/>
  <c r="X301" i="1"/>
  <c r="X305" i="1"/>
  <c r="X316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17" i="1"/>
  <c r="BM417" i="1"/>
  <c r="Y417" i="1"/>
  <c r="X419" i="1"/>
  <c r="X425" i="1"/>
  <c r="BO422" i="1"/>
  <c r="BM422" i="1"/>
  <c r="Y422" i="1"/>
  <c r="Y424" i="1" s="1"/>
  <c r="BO430" i="1"/>
  <c r="BM430" i="1"/>
  <c r="Y430" i="1"/>
  <c r="X434" i="1"/>
  <c r="BO438" i="1"/>
  <c r="BM438" i="1"/>
  <c r="Y438" i="1"/>
  <c r="X440" i="1"/>
  <c r="X443" i="1"/>
  <c r="BO442" i="1"/>
  <c r="BM442" i="1"/>
  <c r="Y442" i="1"/>
  <c r="Y443" i="1" s="1"/>
  <c r="X444" i="1"/>
  <c r="X447" i="1"/>
  <c r="BO446" i="1"/>
  <c r="BM446" i="1"/>
  <c r="Y446" i="1"/>
  <c r="Y447" i="1" s="1"/>
  <c r="X448" i="1"/>
  <c r="BO460" i="1"/>
  <c r="BM460" i="1"/>
  <c r="Y460" i="1"/>
  <c r="BO463" i="1"/>
  <c r="BM463" i="1"/>
  <c r="Y463" i="1"/>
  <c r="BO467" i="1"/>
  <c r="BM467" i="1"/>
  <c r="Y467" i="1"/>
  <c r="X471" i="1"/>
  <c r="BO475" i="1"/>
  <c r="BM475" i="1"/>
  <c r="Y475" i="1"/>
  <c r="Y476" i="1" s="1"/>
  <c r="BO482" i="1"/>
  <c r="BM482" i="1"/>
  <c r="Y482" i="1"/>
  <c r="BO490" i="1"/>
  <c r="BM490" i="1"/>
  <c r="Y490" i="1"/>
  <c r="X492" i="1"/>
  <c r="X495" i="1"/>
  <c r="BO494" i="1"/>
  <c r="BM494" i="1"/>
  <c r="Y494" i="1"/>
  <c r="Y495" i="1" s="1"/>
  <c r="X496" i="1"/>
  <c r="X514" i="1"/>
  <c r="BO510" i="1"/>
  <c r="BM510" i="1"/>
  <c r="Y510" i="1"/>
  <c r="X515" i="1"/>
  <c r="BO512" i="1"/>
  <c r="BM512" i="1"/>
  <c r="Y512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39" i="1"/>
  <c r="F550" i="1"/>
  <c r="P550" i="1"/>
  <c r="D550" i="1"/>
  <c r="X62" i="1"/>
  <c r="E550" i="1"/>
  <c r="X87" i="1"/>
  <c r="G550" i="1"/>
  <c r="X148" i="1"/>
  <c r="H550" i="1"/>
  <c r="X161" i="1"/>
  <c r="I550" i="1"/>
  <c r="X166" i="1"/>
  <c r="X215" i="1"/>
  <c r="Y262" i="1"/>
  <c r="BM262" i="1"/>
  <c r="BO262" i="1"/>
  <c r="Y264" i="1"/>
  <c r="BM264" i="1"/>
  <c r="Y266" i="1"/>
  <c r="BM266" i="1"/>
  <c r="Y268" i="1"/>
  <c r="BM268" i="1"/>
  <c r="Y270" i="1"/>
  <c r="BM270" i="1"/>
  <c r="Y274" i="1"/>
  <c r="BM274" i="1"/>
  <c r="BO274" i="1"/>
  <c r="Y276" i="1"/>
  <c r="BM276" i="1"/>
  <c r="Y282" i="1"/>
  <c r="Y283" i="1" s="1"/>
  <c r="BM282" i="1"/>
  <c r="Y286" i="1"/>
  <c r="BM286" i="1"/>
  <c r="BO286" i="1"/>
  <c r="Y288" i="1"/>
  <c r="BM288" i="1"/>
  <c r="Y293" i="1"/>
  <c r="BM293" i="1"/>
  <c r="BO293" i="1"/>
  <c r="Y295" i="1"/>
  <c r="BM295" i="1"/>
  <c r="Y297" i="1"/>
  <c r="BM297" i="1"/>
  <c r="Y299" i="1"/>
  <c r="BM299" i="1"/>
  <c r="X300" i="1"/>
  <c r="Y303" i="1"/>
  <c r="BM303" i="1"/>
  <c r="BO303" i="1"/>
  <c r="Y314" i="1"/>
  <c r="Y316" i="1" s="1"/>
  <c r="BM314" i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R550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BO411" i="1"/>
  <c r="BM411" i="1"/>
  <c r="Y411" i="1"/>
  <c r="Y412" i="1" s="1"/>
  <c r="X413" i="1"/>
  <c r="X418" i="1"/>
  <c r="BO415" i="1"/>
  <c r="BM415" i="1"/>
  <c r="Y415" i="1"/>
  <c r="Y418" i="1" s="1"/>
  <c r="X424" i="1"/>
  <c r="BO428" i="1"/>
  <c r="BM428" i="1"/>
  <c r="Y428" i="1"/>
  <c r="BO432" i="1"/>
  <c r="BM432" i="1"/>
  <c r="Y432" i="1"/>
  <c r="X439" i="1"/>
  <c r="V550" i="1"/>
  <c r="BO461" i="1"/>
  <c r="BM461" i="1"/>
  <c r="Y461" i="1"/>
  <c r="BO465" i="1"/>
  <c r="BM465" i="1"/>
  <c r="Y465" i="1"/>
  <c r="BO469" i="1"/>
  <c r="BM469" i="1"/>
  <c r="Y469" i="1"/>
  <c r="T550" i="1"/>
  <c r="X364" i="1"/>
  <c r="S550" i="1"/>
  <c r="X386" i="1"/>
  <c r="X455" i="1"/>
  <c r="X472" i="1"/>
  <c r="X477" i="1"/>
  <c r="X476" i="1"/>
  <c r="BO480" i="1"/>
  <c r="BM480" i="1"/>
  <c r="Y480" i="1"/>
  <c r="BO484" i="1"/>
  <c r="BM484" i="1"/>
  <c r="Y484" i="1"/>
  <c r="X486" i="1"/>
  <c r="X491" i="1"/>
  <c r="BO488" i="1"/>
  <c r="BM488" i="1"/>
  <c r="Y488" i="1"/>
  <c r="Y491" i="1" s="1"/>
  <c r="W550" i="1"/>
  <c r="BO511" i="1"/>
  <c r="BM511" i="1"/>
  <c r="Y511" i="1"/>
  <c r="BO513" i="1"/>
  <c r="BM513" i="1"/>
  <c r="Y513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BO536" i="1"/>
  <c r="BM536" i="1"/>
  <c r="Y536" i="1"/>
  <c r="X508" i="1"/>
  <c r="Y538" i="1" l="1"/>
  <c r="Y434" i="1"/>
  <c r="Y305" i="1"/>
  <c r="Y439" i="1"/>
  <c r="Y178" i="1"/>
  <c r="Y61" i="1"/>
  <c r="Y220" i="1"/>
  <c r="Y523" i="1"/>
  <c r="Y485" i="1"/>
  <c r="Y289" i="1"/>
  <c r="Y271" i="1"/>
  <c r="Y471" i="1"/>
  <c r="Y103" i="1"/>
  <c r="Y215" i="1"/>
  <c r="Y160" i="1"/>
  <c r="Y93" i="1"/>
  <c r="Y86" i="1"/>
  <c r="Y507" i="1"/>
  <c r="Y363" i="1"/>
  <c r="X542" i="1"/>
  <c r="X541" i="1"/>
  <c r="X543" i="1" s="1"/>
  <c r="Y259" i="1"/>
  <c r="Y130" i="1"/>
  <c r="Y120" i="1"/>
  <c r="X540" i="1"/>
  <c r="Y408" i="1"/>
  <c r="Y402" i="1"/>
  <c r="Y345" i="1"/>
  <c r="Y248" i="1"/>
  <c r="Y205" i="1"/>
  <c r="Y300" i="1"/>
  <c r="Y277" i="1"/>
  <c r="Y514" i="1"/>
  <c r="Y375" i="1"/>
  <c r="Y339" i="1"/>
  <c r="X544" i="1"/>
  <c r="W543" i="1"/>
  <c r="Y198" i="1"/>
  <c r="Y545" i="1" s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<sst xmlns="http://schemas.openxmlformats.org/spreadsheetml/2006/main" count="2317" uniqueCount="760">
  <si>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</si>
  <si>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</si>
  <si>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</si>
  <si>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</si>
  <si>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</si>
  <si>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</si>
  <si>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</si>
  <si>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</si>
  <si>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</si>
  <si>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</si>
  <si>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</si>
  <si>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</si>
  <si>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</si>
  <si>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</si>
  <si>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</si>
  <si>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</si>
  <si>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</si>
  <si>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</si>
  <si>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</si>
  <si>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</si>
  <si>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</si>
  <si>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</si>
  <si>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</si>
  <si>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</si>
  <si>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</si>
  <si>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</si>
  <si>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</si>
  <si>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</si>
  <si>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</si>
  <si>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</si>
  <si>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</si>
  <si>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</si>
  <si>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</si>
  <si>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</si>
  <si>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</si>
  <si>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</si>
  <si>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</si>
  <si>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</si>
  <si>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</si>
  <si>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</si>
  <si>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</si>
  <si>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</si>
  <si>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</si>
  <si>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</si>
  <si>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</si>
  <si>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</si>
  <si>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</si>
  <si>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</si>
  <si>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</si>
  <si>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</si>
  <si>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</si>
  <si>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</si>
  <si>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</si>
  <si>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</si>
  <si>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</si>
  <si>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</si>
  <si>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</si>
  <si>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</si>
  <si>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</si>
  <si>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</si>
  <si>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</si>
  <si>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</si>
  <si>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</si>
  <si>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</si>
  <si>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</si>
  <si>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</si>
  <si>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</si>
  <si>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</si>
  <si>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</si>
  <si>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</si>
  <si>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</si>
  <si>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</si>
  <si>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</si>
  <si>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</si>
  <si>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</si>
  <si>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</si>
  <si>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</si>
  <si>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</si>
  <si>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</si>
  <si>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</si>
  <si>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</si>
  <si>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</si>
  <si>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</si>
  <si>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</si>
  <si>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</si>
  <si>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</si>
  <si>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</si>
  <si>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</si>
  <si>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</si>
  <si>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</si>
  <si>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</si>
  <si>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</si>
  <si>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</si>
  <si>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</si>
  <si>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</si>
  <si>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</si>
  <si>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</si>
  <si>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</si>
  <si>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</si>
  <si>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</si>
  <si>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</si>
  <si>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</si>
  <si>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</si>
  <si>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</si>
  <si>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</si>
  <si>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</si>
  <si>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</si>
  <si>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</si>
  <si>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</si>
  <si>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</si>
  <si>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</si>
  <si>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</si>
  <si>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</si>
  <si>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</si>
  <si>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</si>
  <si>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</si>
  <si>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</si>
  <si>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</si>
  <si>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</si>
  <si>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</si>
  <si>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</si>
  <si>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</si>
  <si>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</si>
  <si>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</si>
  <si>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</si>
  <si>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</si>
  <si>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</si>
  <si>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</si>
  <si>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</si>
  <si>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</si>
  <si>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</si>
  <si>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</si>
  <si>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</si>
  <si>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</si>
  <si>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</si>
  <si>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</si>
  <si>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</si>
  <si>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</si>
  <si>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</si>
  <si>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</si>
  <si>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</si>
  <si>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</si>
  <si>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</si>
  <si>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</si>
  <si>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</si>
  <si>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</si>
  <si>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</si>
  <si>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</si>
  <si>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</si>
  <si>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</si>
  <si>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</si>
  <si>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</si>
  <si>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</si>
  <si>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</si>
  <si>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</si>
  <si>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</si>
  <si>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</si>
  <si>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</si>
  <si>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</si>
  <si>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</si>
  <si>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</si>
  <si>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</si>
  <si>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</si>
  <si>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</si>
  <si>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</si>
  <si>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</si>
  <si>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</si>
  <si>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</si>
  <si>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</si>
  <si>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</si>
  <si>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</si>
  <si>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</si>
  <si>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</si>
  <si>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</si>
  <si>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</si>
  <si>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</si>
  <si>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</si>
  <si>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</si>
  <si>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</si>
  <si>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</si>
  <si>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</si>
  <si>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</si>
  <si>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</si>
  <si>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</si>
  <si>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</si>
  <si>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</si>
  <si>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</si>
  <si>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</si>
  <si>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</si>
  <si>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</si>
  <si>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</si>
  <si>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</si>
  <si>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</si>
  <si>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</si>
  <si>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</si>
  <si>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</si>
  <si>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</si>
  <si>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</si>
  <si>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</si>
  <si>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</si>
  <si>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</si>
  <si>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</si>
  <si>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</si>
  <si>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</si>
  <si>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</si>
  <si>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</si>
  <si>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</si>
  <si>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</si>
  <si>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</si>
  <si>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</si>
  <si>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</si>
  <si>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</si>
  <si>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</si>
  <si>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</si>
  <si>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</si>
  <si>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</si>
  <si>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</si>
  <si>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</si>
  <si>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</si>
  <si>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</si>
  <si>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</si>
  <si>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</si>
  <si>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</si>
  <si>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</si>
  <si>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</si>
  <si>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</si>
  <si>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</si>
  <si>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</si>
  <si>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</si>
  <si>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</si>
  <si>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</si>
  <si>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</si>
  <si>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</si>
  <si>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</si>
  <si>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</si>
  <si>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</si>
  <si>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</si>
  <si>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</si>
  <si>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</si>
  <si>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</si>
  <si>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</si>
  <si>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</si>
  <si>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</si>
  <si>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</si>
  <si>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</si>
  <si>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</si>
  <si>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</si>
  <si>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</si>
  <si>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</si>
  <si>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</si>
  <si>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</si>
  <si>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</si>
  <si>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</si>
  <si>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</si>
  <si>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</si>
  <si>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</si>
  <si>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</si>
  <si>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</si>
  <si>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</si>
  <si>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</si>
  <si>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</si>
  <si>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</si>
  <si>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</si>
  <si>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</si>
  <si>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</si>
  <si>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</si>
  <si>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</si>
  <si>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</si>
  <si>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</si>
  <si>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</si>
  <si>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</si>
  <si>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</si>
  <si>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</si>
  <si>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</si>
  <si>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</si>
  <si>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</si>
  <si>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</si>
  <si>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</si>
  <si>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</si>
  <si>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</si>
  <si>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</si>
  <si>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</si>
  <si>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</si>
  <si>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</si>
  <si>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</si>
  <si>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</si>
  <si>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</si>
  <si>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</si>
  <si>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</si>
  <si>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</si>
  <si>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</si>
  <si>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</si>
  <si>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</si>
  <si>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</si>
  <si>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</si>
  <si>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</si>
  <si>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</si>
  <si>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</si>
  <si>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</si>
  <si>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</si>
  <si>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</si>
  <si>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</si>
  <si>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</si>
  <si>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</si>
  <si>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</si>
  <si>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</si>
  <si>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</si>
  <si>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</si>
  <si>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</si>
  <si>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</si>
  <si>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</si>
  <si>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</si>
  <si>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</si>
  <si>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</si>
  <si>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</si>
  <si>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</si>
  <si>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</si>
  <si>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</si>
  <si>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</si>
  <si>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</si>
  <si>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</si>
  <si>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</si>
  <si>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</si>
  <si>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</si>
  <si>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</si>
  <si>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</si>
  <si>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</si>
  <si>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</si>
  <si>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</si>
  <si>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</si>
  <si>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</si>
  <si>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</si>
  <si>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</si>
  <si>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</si>
  <si>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</si>
  <si>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</si>
  <si>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</si>
  <si>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</si>
  <si>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</si>
  <si>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</si>
  <si>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</si>
  <si>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</si>
  <si>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</si>
  <si>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</si>
  <si>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</si>
  <si>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</si>
  <si>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</si>
  <si>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</si>
  <si>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</si>
  <si>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</si>
  <si>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</si>
  <si>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</si>
  <si>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</si>
  <si>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</si>
  <si>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</si>
  <si>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</si>
  <si>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</si>
  <si>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</si>
  <si>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</si>
  <si>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</si>
  <si>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</si>
  <si>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</si>
  <si>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</si>
  <si>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</si>
  <si>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</si>
  <si>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</si>
  <si>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</si>
  <si>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</si>
  <si>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</si>
  <si>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</si>
  <si>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</si>
  <si>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</si>
  <si>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</si>
  <si>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</si>
  <si>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</si>
  <si>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</si>
  <si>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</si>
  <si>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</si>
  <si>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</si>
  <si>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</si>
  <si>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</si>
  <si>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</si>
  <si>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</si>
  <si>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</si>
  <si>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</si>
  <si>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</si>
  <si>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</si>
  <si>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</si>
  <si>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</si>
  <si>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</si>
  <si>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</si>
  <si>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</si>
  <si>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</si>
  <si>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</si>
  <si>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</si>
  <si>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</si>
  <si>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</si>
  <si>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</si>
  <si>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</si>
  <si>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</si>
  <si>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</si>
  <si>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</si>
  <si>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</si>
  <si>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</si>
  <si>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</si>
  <si>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</si>
  <si>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</si>
  <si>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</si>
  <si>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</si>
  <si>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</si>
  <si>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</si>
  <si>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</si>
  <si>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</si>
  <si>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</si>
  <si>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</si>
  <si>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</si>
  <si>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</si>
  <si>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</si>
  <si>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</si>
  <si>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</si>
  <si>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</si>
  <si>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</si>
  <si>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</si>
  <si>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</si>
  <si>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</si>
  <si>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</si>
  <si>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</si>
  <si>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</si>
  <si>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</si>
  <si>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</si>
  <si>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</si>
  <si>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</si>
  <si>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</si>
  <si>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</si>
  <si>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</si>
  <si>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</si>
  <si>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</si>
  <si>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</si>
  <si>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</si>
  <si>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</si>
  <si>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</si>
  <si>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</si>
  <si>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</si>
  <si>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</si>
  <si>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</si>
  <si>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</si>
  <si>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</si>
  <si>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</si>
  <si>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</si>
  <si>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</si>
  <si>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</si>
  <si>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</si>
  <si>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</si>
  <si>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</si>
  <si>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</si>
  <si>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</si>
  <si>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</si>
  <si>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</si>
  <si>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</si>
  <si>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</si>
  <si>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</si>
  <si>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</si>
  <si>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</si>
  <si>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</si>
  <si>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</si>
  <si>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</si>
  <si>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</si>
  <si>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</si>
  <si>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</si>
  <si>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</si>
  <si>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</si>
  <si>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</si>
  <si>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</si>
  <si>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</si>
  <si>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</si>
  <si>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</si>
  <si>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</si>
  <si>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</si>
  <si>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</si>
  <si>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</si>
  <si>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</si>
  <si>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</si>
  <si>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</si>
  <si>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</si>
  <si>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</si>
  <si>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</si>
  <si>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</si>
  <si>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</si>
  <si>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</si>
  <si>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</si>
  <si>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</si>
  <si>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</si>
  <si>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</si>
  <si>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</si>
  <si>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</si>
  <si>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</si>
  <si>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</si>
  <si>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</si>
  <si>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</si>
  <si>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</si>
  <si>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</si>
  <si>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</si>
  <si>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</si>
  <si>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</si>
  <si>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</si>
  <si>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</si>
  <si>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</si>
  <si>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</si>
  <si>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</si>
  <si>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</si>
  <si>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</si>
  <si>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</si>
  <si>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</si>
  <si>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</si>
  <si>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</si>
  <si>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</si>
  <si>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</si>
  <si>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</si>
  <si>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</si>
  <si>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</si>
  <si>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</si>
  <si>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</si>
  <si>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</si>
  <si>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</si>
  <si>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</si>
  <si>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</si>
  <si>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</si>
  <si>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</si>
  <si>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</si>
  <si>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</si>
  <si>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</si>
  <si>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</si>
  <si>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</si>
  <si>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</si>
  <si>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</si>
  <si>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</si>
  <si>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</si>
  <si>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</si>
  <si>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</si>
  <si>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</si>
  <si>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</si>
  <si>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</si>
  <si>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</si>
  <si>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</si>
  <si>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</si>
  <si>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</si>
  <si>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</si>
  <si>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</si>
  <si>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</si>
  <si>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</si>
  <si>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</si>
  <si>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</si>
  <si>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</si>
  <si>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</si>
  <si>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</si>
  <si>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</si>
  <si>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</si>
  <si>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</si>
  <si>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</si>
  <si>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</si>
  <si>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</si>
  <si>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</si>
  <si>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</si>
  <si>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</si>
  <si>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</si>
  <si>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</si>
  <si>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</si>
  <si>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</si>
  <si>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</si>
  <si>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</si>
  <si>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</si>
  <si>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</si>
  <si>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</si>
  <si>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</si>
  <si>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</si>
  <si>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</si>
  <si>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</si>
  <si>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</si>
  <si>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</si>
  <si>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</si>
  <si>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</si>
  <si>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</si>
  <si>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</si>
  <si>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</si>
  <si>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</si>
  <si>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</si>
  <si>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</si>
  <si>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</si>
  <si>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</si>
  <si>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</si>
  <si>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</si>
  <si>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</si>
  <si>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</si>
  <si>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</si>
  <si>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</si>
  <si>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</si>
  <si>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</si>
  <si>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</si>
  <si>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</si>
  <si>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</si>
  <si>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</si>
  <si>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</si>
  <si>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</si>
  <si>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</si>
  <si>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</si>
  <si>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</si>
  <si>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</si>
  <si>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</si>
  <si>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</si>
  <si>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</si>
  <si>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</si>
  <si>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</si>
  <si>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</si>
  <si>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</si>
  <si>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</si>
  <si>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</si>
  <si>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</si>
  <si>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</si>
  <si>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</si>
  <si>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</si>
  <si>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</si>
  <si>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</si>
  <si>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</si>
  <si>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</si>
  <si>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</si>
  <si>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</si>
  <si>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</si>
  <si>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</si>
  <si>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</si>
  <si>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</si>
  <si>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</si>
  <si>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</si>
  <si>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</si>
  <si>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</si>
  <si>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</si>
  <si>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</si>
  <si>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</si>
  <si>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</si>
  <si>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</si>
  <si>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</si>
  <si>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</si>
  <si>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</si>
  <si>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</si>
  <si>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</si>
  <si>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</si>
  <si>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</si>
  <si>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</si>
  <si>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</si>
  <si>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</si>
  <si>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</si>
  <si>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</si>
  <si>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</si>
  <si>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</si>
  <si>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</si>
  <si>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</si>
  <si>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</si>
  <si>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</si>
  <si>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</si>
  <si>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</si>
  <si>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</si>
  <si>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</si>
  <si>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</si>
  <si>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</si>
  <si>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</si>
  <si>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</si>
  <si>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</si>
  <si>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</si>
  <si>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</si>
  <si>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</si>
  <si>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</si>
  <si>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</si>
  <si>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</si>
  <si>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</si>
  <si>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</si>
  <si>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</si>
  <si>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</si>
  <si>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</si>
  <si>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</si>
  <si>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</si>
  <si>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</si>
  <si>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</si>
  <si>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</si>
  <si>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</si>
  <si>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</si>
  <si>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</si>
  <si>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</si>
  <si>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</si>
  <si>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</si>
  <si>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</si>
  <si>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</si>
  <si>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</si>
  <si>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</si>
  <si>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</si>
  <si>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</si>
  <si>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</si>
  <si>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</si>
  <si>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</si>
  <si>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</si>
  <si>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</si>
  <si>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</si>
  <si>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</si>
  <si>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</si>
  <si>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</si>
  <si>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</si>
  <si>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</si>
  <si>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</si>
  <si>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</si>
  <si>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</si>
  <si>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</si>
  <si>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</si>
  <si>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</si>
  <si>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</si>
  <si>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</si>
  <si>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</si>
  <si>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</si>
  <si>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</si>
  <si>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</si>
  <si>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</si>
  <si>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</si>
  <si>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</si>
  <si>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</si>
  <si>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</si>
  <si>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</si>
  <si>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</si>
  <si>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</si>
  <si>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</si>
  <si>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</si>
  <si>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</si>
  <si>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</si>
  <si>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</si>
  <si>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</si>
  <si>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</si>
  <si>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</si>
  <si>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</si>
  <si>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</si>
  <si>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</si>
  <si>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</si>
  <si>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</si>
  <si>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</si>
  <si>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</si>
  <si>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</si>
  <si>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</si>
  <si>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</si>
  <si>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</si>
  <si>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</si>
  <si>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</si>
  <si>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</si>
  <si>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</si>
  <si>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</si>
  <si>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</si>
  <si>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</si>
  <si>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</si>
  <si>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</si>
  <si>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</si>
  <si>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</si>
  <si>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</si>
  <si>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</si>
  <si>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</si>
  <si>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</si>
  <si>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 на 12 европалет.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</si>
</sst>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314" sqref="AA314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61" t="s">
        <v>0</v>
      </c>
      <c r="E1" s="378"/>
      <c r="F1" s="378"/>
      <c r="G1" s="12" t="s">
        <v>1</v>
      </c>
      <c r="H1" s="561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7" t="s">
        <v>9</v>
      </c>
      <c r="G5" s="414"/>
      <c r="H5" s="685" t="s">
        <v>759</v>
      </c>
      <c r="I5" s="724"/>
      <c r="J5" s="724"/>
      <c r="K5" s="724"/>
      <c r="L5" s="686"/>
      <c r="M5" s="58"/>
      <c r="O5" s="24" t="s">
        <v>10</v>
      </c>
      <c r="P5" s="454">
        <v>45442</v>
      </c>
      <c r="Q5" s="455"/>
      <c r="S5" s="563" t="s">
        <v>11</v>
      </c>
      <c r="T5" s="465"/>
      <c r="U5" s="566" t="s">
        <v>12</v>
      </c>
      <c r="V5" s="455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5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Четверг</v>
      </c>
      <c r="Q6" s="381"/>
      <c r="S6" s="733" t="s">
        <v>16</v>
      </c>
      <c r="T6" s="465"/>
      <c r="U6" s="510" t="s">
        <v>17</v>
      </c>
      <c r="V6" s="511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395"/>
      <c r="M7" s="60"/>
      <c r="O7" s="24"/>
      <c r="P7" s="42"/>
      <c r="Q7" s="42"/>
      <c r="S7" s="383"/>
      <c r="T7" s="465"/>
      <c r="U7" s="512"/>
      <c r="V7" s="513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0.33333333333333331</v>
      </c>
      <c r="Q8" s="395"/>
      <c r="S8" s="383"/>
      <c r="T8" s="465"/>
      <c r="U8" s="512"/>
      <c r="V8" s="513"/>
      <c r="AA8" s="51"/>
      <c r="AB8" s="51"/>
      <c r="AC8" s="51"/>
    </row>
    <row r="9" spans="1:30" s="37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7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M9" s="371"/>
      <c r="O9" s="26" t="s">
        <v>20</v>
      </c>
      <c r="P9" s="632"/>
      <c r="Q9" s="390"/>
      <c r="S9" s="383"/>
      <c r="T9" s="465"/>
      <c r="U9" s="514"/>
      <c r="V9" s="515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7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17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90"/>
      <c r="Q10" s="591"/>
      <c r="T10" s="24" t="s">
        <v>22</v>
      </c>
      <c r="U10" s="760" t="s">
        <v>23</v>
      </c>
      <c r="V10" s="511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5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1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1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1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59" t="s">
        <v>52</v>
      </c>
      <c r="Y17" s="387" t="s">
        <v>53</v>
      </c>
      <c r="Z17" s="535" t="s">
        <v>54</v>
      </c>
      <c r="AA17" s="535" t="s">
        <v>55</v>
      </c>
      <c r="AB17" s="535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0"/>
      <c r="Y18" s="388"/>
      <c r="Z18" s="536"/>
      <c r="AA18" s="536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3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7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75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hidden="1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hidden="1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81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81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81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81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50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81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6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hidden="1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4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hidden="1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4301060371</v>
      </c>
      <c r="D124" s="386">
        <v>4680115881532</v>
      </c>
      <c r="E124" s="381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86">
        <v>4680115881532</v>
      </c>
      <c r="E125" s="381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81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81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7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81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hidden="1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idden="1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hidden="1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4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hidden="1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hidden="1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0</v>
      </c>
      <c r="X271" s="375">
        <f>IFERROR(X262/H262,"0")+IFERROR(X263/H263,"0")+IFERROR(X264/H264,"0")+IFERROR(X265/H265,"0")+IFERROR(X266/H266,"0")+IFERROR(X267/H267,"0")+IFERROR(X268/H268,"0")+IFERROR(X269/H269,"0")+IFERROR(X270/H270,"0")</f>
        <v>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6"/>
      <c r="AA271" s="376"/>
    </row>
    <row r="272" spans="1:67" hidden="1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0</v>
      </c>
      <c r="X272" s="375">
        <f>IFERROR(SUM(X262:X270),"0")</f>
        <v>0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hidden="1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8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8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86">
        <v>4607091387452</v>
      </c>
      <c r="E295" s="381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5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86">
        <v>4607091387452</v>
      </c>
      <c r="E296" s="381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525</v>
      </c>
      <c r="X314" s="374">
        <f>IFERROR(IF(W314="",0,CEILING((W314/$H314),1)*$H314),"")</f>
        <v>525</v>
      </c>
      <c r="Y314" s="36">
        <f>IFERROR(IF(X314=0,"",ROUNDUP(X314/H314,0)*0.00753),"")</f>
        <v>1.8825000000000001</v>
      </c>
      <c r="Z314" s="56"/>
      <c r="AA314" s="57"/>
      <c r="AE314" s="64"/>
      <c r="BB314" s="244" t="s">
        <v>1</v>
      </c>
      <c r="BL314" s="64">
        <f>IFERROR(W314*I314/H314,"0")</f>
        <v>593</v>
      </c>
      <c r="BM314" s="64">
        <f>IFERROR(X314*I314/H314,"0")</f>
        <v>593</v>
      </c>
      <c r="BN314" s="64">
        <f>IFERROR(1/J314*(W314/H314),"0")</f>
        <v>1.6025641025641024</v>
      </c>
      <c r="BO314" s="64">
        <f>IFERROR(1/J314*(X314/H314),"0")</f>
        <v>1.6025641025641024</v>
      </c>
    </row>
    <row r="315" spans="1:67" ht="27" hidden="1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250</v>
      </c>
      <c r="X316" s="375">
        <f>IFERROR(X313/H313,"0")+IFERROR(X314/H314,"0")+IFERROR(X315/H315,"0")</f>
        <v>250</v>
      </c>
      <c r="Y316" s="375">
        <f>IFERROR(IF(Y313="",0,Y313),"0")+IFERROR(IF(Y314="",0,Y314),"0")+IFERROR(IF(Y315="",0,Y315),"0")</f>
        <v>1.8825000000000001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525</v>
      </c>
      <c r="X317" s="375">
        <f>IFERROR(SUM(X313:X315),"0")</f>
        <v>525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5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86">
        <v>4680115884076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28" t="s">
        <v>462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86">
        <v>4607091383997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2500</v>
      </c>
      <c r="X331" s="374">
        <f t="shared" si="65"/>
        <v>2505</v>
      </c>
      <c r="Y331" s="36">
        <f>IFERROR(IF(X331=0,"",ROUNDUP(X331/H331,0)*0.02175),"")</f>
        <v>3.6322499999999995</v>
      </c>
      <c r="Z331" s="56"/>
      <c r="AA331" s="57"/>
      <c r="AE331" s="64"/>
      <c r="BB331" s="250" t="s">
        <v>1</v>
      </c>
      <c r="BL331" s="64">
        <f t="shared" si="66"/>
        <v>2580</v>
      </c>
      <c r="BM331" s="64">
        <f t="shared" si="67"/>
        <v>2585.1600000000003</v>
      </c>
      <c r="BN331" s="64">
        <f t="shared" si="68"/>
        <v>3.4722222222222219</v>
      </c>
      <c r="BO331" s="64">
        <f t="shared" si="69"/>
        <v>3.4791666666666665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6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1000</v>
      </c>
      <c r="X332" s="374">
        <f t="shared" si="65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1" t="s">
        <v>1</v>
      </c>
      <c r="BL332" s="64">
        <f t="shared" si="66"/>
        <v>1032</v>
      </c>
      <c r="BM332" s="64">
        <f t="shared" si="67"/>
        <v>1037.1600000000001</v>
      </c>
      <c r="BN332" s="64">
        <f t="shared" si="68"/>
        <v>1.3888888888888888</v>
      </c>
      <c r="BO332" s="64">
        <f t="shared" si="69"/>
        <v>1.3958333333333333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75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1000</v>
      </c>
      <c r="X334" s="374">
        <f t="shared" si="6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3" t="s">
        <v>1</v>
      </c>
      <c r="BL334" s="64">
        <f t="shared" si="66"/>
        <v>1032</v>
      </c>
      <c r="BM334" s="64">
        <f t="shared" si="67"/>
        <v>1037.1600000000001</v>
      </c>
      <c r="BN334" s="64">
        <f t="shared" si="68"/>
        <v>1.3888888888888888</v>
      </c>
      <c r="BO334" s="64">
        <f t="shared" si="69"/>
        <v>1.3958333333333333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61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300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301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6.5467499999999994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4500</v>
      </c>
      <c r="X340" s="375">
        <f>IFERROR(SUM(X329:X338),"0")</f>
        <v>4515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1000</v>
      </c>
      <c r="X342" s="374">
        <f>IFERROR(IF(W342="",0,CEILING((W342/$H342),1)*$H342),"")</f>
        <v>1005</v>
      </c>
      <c r="Y342" s="36">
        <f>IFERROR(IF(X342=0,"",ROUNDUP(X342/H342,0)*0.02175),"")</f>
        <v>1.4572499999999999</v>
      </c>
      <c r="Z342" s="56"/>
      <c r="AA342" s="57"/>
      <c r="AE342" s="64"/>
      <c r="BB342" s="258" t="s">
        <v>1</v>
      </c>
      <c r="BL342" s="64">
        <f>IFERROR(W342*I342/H342,"0")</f>
        <v>1032</v>
      </c>
      <c r="BM342" s="64">
        <f>IFERROR(X342*I342/H342,"0")</f>
        <v>1037.1600000000001</v>
      </c>
      <c r="BN342" s="64">
        <f>IFERROR(1/J342*(W342/H342),"0")</f>
        <v>1.3888888888888888</v>
      </c>
      <c r="BO342" s="64">
        <f>IFERROR(1/J342*(X342/H342),"0")</f>
        <v>1.3958333333333333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66.666666666666671</v>
      </c>
      <c r="X345" s="375">
        <f>IFERROR(X342/H342,"0")+IFERROR(X343/H343,"0")+IFERROR(X344/H344,"0")</f>
        <v>67</v>
      </c>
      <c r="Y345" s="375">
        <f>IFERROR(IF(Y342="",0,Y342),"0")+IFERROR(IF(Y343="",0,Y343),"0")+IFERROR(IF(Y344="",0,Y344),"0")</f>
        <v>1.4572499999999999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1000</v>
      </c>
      <c r="X346" s="375">
        <f>IFERROR(SUM(X342:X344),"0")</f>
        <v>1005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4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idden="1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hidden="1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4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5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3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9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4301011779</v>
      </c>
      <c r="D460" s="386">
        <v>4607091383522</v>
      </c>
      <c r="E460" s="381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86">
        <v>4680115885226</v>
      </c>
      <c r="E461" s="381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4" t="s">
        <v>609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4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hidden="1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hidden="1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hidden="1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hidden="1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9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7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3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9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2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1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50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483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66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5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8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55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5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64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65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6025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6045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65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6269</v>
      </c>
      <c r="X541" s="375">
        <f>IFERROR(SUM(BM22:BM537),"0")</f>
        <v>6289.64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65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10</v>
      </c>
      <c r="X542" s="38">
        <f>ROUNDUP(SUM(BO22:BO537),0)</f>
        <v>10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65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6519</v>
      </c>
      <c r="X543" s="375">
        <f>GrossWeightTotalR+PalletQtyTotalR*25</f>
        <v>6539.64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65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616.66666666666663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618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65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9.8864999999999998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8"/>
      <c r="E547" s="478"/>
      <c r="F547" s="479"/>
      <c r="G547" s="400" t="s">
        <v>233</v>
      </c>
      <c r="H547" s="478"/>
      <c r="I547" s="478"/>
      <c r="J547" s="478"/>
      <c r="K547" s="478"/>
      <c r="L547" s="478"/>
      <c r="M547" s="478"/>
      <c r="N547" s="478"/>
      <c r="O547" s="478"/>
      <c r="P547" s="479"/>
      <c r="Q547" s="400" t="s">
        <v>458</v>
      </c>
      <c r="R547" s="479"/>
      <c r="S547" s="400" t="s">
        <v>516</v>
      </c>
      <c r="T547" s="478"/>
      <c r="U547" s="479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525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5520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0"/>
        <filter val="2 500,00"/>
        <filter val="250,00"/>
        <filter val="300,00"/>
        <filter val="4 500,00"/>
        <filter val="525,00"/>
        <filter val="6 025,00"/>
        <filter val="6 269,00"/>
        <filter val="6 519,00"/>
        <filter val="616,67"/>
        <filter val="66,67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D67:E67"/>
    <mergeCell ref="D251:E251"/>
    <mergeCell ref="O119:S119"/>
    <mergeCell ref="AA17:AA18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O166:U166"/>
    <mergeCell ref="A300:N301"/>
    <mergeCell ref="A471:N472"/>
    <mergeCell ref="O402:U402"/>
    <mergeCell ref="D313:E313"/>
    <mergeCell ref="A402:N403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O129:S129"/>
    <mergeCell ref="A426:Y426"/>
    <mergeCell ref="A326:Y326"/>
    <mergeCell ref="O320:U320"/>
    <mergeCell ref="D432:E432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O448:U448"/>
    <mergeCell ref="O437:S437"/>
    <mergeCell ref="O468:S468"/>
    <mergeCell ref="D466:E466"/>
    <mergeCell ref="O419:U419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O503:S503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