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A4E06C-E756-4297-90A5-031ACD34E3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BO486" i="1" s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M481" i="1"/>
  <c r="BL481" i="1"/>
  <c r="Y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BO471" i="1" s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O450" i="1"/>
  <c r="BN450" i="1"/>
  <c r="BM450" i="1"/>
  <c r="BL450" i="1"/>
  <c r="Y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O433" i="1" s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BO416" i="1" s="1"/>
  <c r="O416" i="1"/>
  <c r="W414" i="1"/>
  <c r="W413" i="1"/>
  <c r="BN412" i="1"/>
  <c r="BL412" i="1"/>
  <c r="X412" i="1"/>
  <c r="X414" i="1" s="1"/>
  <c r="O412" i="1"/>
  <c r="W410" i="1"/>
  <c r="W409" i="1"/>
  <c r="BN408" i="1"/>
  <c r="BL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BO368" i="1" s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BO348" i="1"/>
  <c r="BN348" i="1"/>
  <c r="BM348" i="1"/>
  <c r="BL348" i="1"/>
  <c r="Y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N334" i="1"/>
  <c r="BL334" i="1"/>
  <c r="X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O281" i="1" s="1"/>
  <c r="BN280" i="1"/>
  <c r="BL280" i="1"/>
  <c r="X280" i="1"/>
  <c r="X284" i="1" s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BO274" i="1" s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N206" i="1"/>
  <c r="BL206" i="1"/>
  <c r="X206" i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Y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X148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X53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M32" i="1"/>
  <c r="BL32" i="1"/>
  <c r="Y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BN23" i="1"/>
  <c r="BL23" i="1"/>
  <c r="X23" i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W549" i="1" l="1"/>
  <c r="Y30" i="1"/>
  <c r="BM30" i="1"/>
  <c r="Y67" i="1"/>
  <c r="BM67" i="1"/>
  <c r="Y75" i="1"/>
  <c r="BM75" i="1"/>
  <c r="Y83" i="1"/>
  <c r="BM83" i="1"/>
  <c r="X210" i="1"/>
  <c r="Y218" i="1"/>
  <c r="BM218" i="1"/>
  <c r="Y233" i="1"/>
  <c r="BM233" i="1"/>
  <c r="N555" i="1"/>
  <c r="Y264" i="1"/>
  <c r="BM264" i="1"/>
  <c r="Y274" i="1"/>
  <c r="BM274" i="1"/>
  <c r="Y288" i="1"/>
  <c r="BM288" i="1"/>
  <c r="Y299" i="1"/>
  <c r="BM299" i="1"/>
  <c r="Y342" i="1"/>
  <c r="BM342" i="1"/>
  <c r="Y362" i="1"/>
  <c r="BM362" i="1"/>
  <c r="Y392" i="1"/>
  <c r="BM392" i="1"/>
  <c r="Y400" i="1"/>
  <c r="BM400" i="1"/>
  <c r="Y412" i="1"/>
  <c r="Y413" i="1" s="1"/>
  <c r="BM412" i="1"/>
  <c r="BO412" i="1"/>
  <c r="X413" i="1"/>
  <c r="Y416" i="1"/>
  <c r="BM416" i="1"/>
  <c r="Y433" i="1"/>
  <c r="BM433" i="1"/>
  <c r="Y463" i="1"/>
  <c r="BM463" i="1"/>
  <c r="Y471" i="1"/>
  <c r="BM471" i="1"/>
  <c r="Y486" i="1"/>
  <c r="BM486" i="1"/>
  <c r="Y28" i="1"/>
  <c r="BM28" i="1"/>
  <c r="X25" i="1"/>
  <c r="Y89" i="1"/>
  <c r="BM89" i="1"/>
  <c r="BO89" i="1"/>
  <c r="Y97" i="1"/>
  <c r="BM97" i="1"/>
  <c r="Y101" i="1"/>
  <c r="BM101" i="1"/>
  <c r="Y109" i="1"/>
  <c r="BM109" i="1"/>
  <c r="Y113" i="1"/>
  <c r="BM113" i="1"/>
  <c r="Y117" i="1"/>
  <c r="BM117" i="1"/>
  <c r="Y123" i="1"/>
  <c r="BM123" i="1"/>
  <c r="X130" i="1"/>
  <c r="Y127" i="1"/>
  <c r="BM127" i="1"/>
  <c r="Y134" i="1"/>
  <c r="BM134" i="1"/>
  <c r="Y138" i="1"/>
  <c r="BM138" i="1"/>
  <c r="Y146" i="1"/>
  <c r="BM146" i="1"/>
  <c r="X147" i="1"/>
  <c r="BM151" i="1"/>
  <c r="Y155" i="1"/>
  <c r="BM155" i="1"/>
  <c r="Y159" i="1"/>
  <c r="BM159" i="1"/>
  <c r="Y170" i="1"/>
  <c r="BM170" i="1"/>
  <c r="Y176" i="1"/>
  <c r="BM176" i="1"/>
  <c r="Y184" i="1"/>
  <c r="BM184" i="1"/>
  <c r="Y185" i="1"/>
  <c r="BM185" i="1"/>
  <c r="Y190" i="1"/>
  <c r="BM190" i="1"/>
  <c r="Y194" i="1"/>
  <c r="BM194" i="1"/>
  <c r="Y195" i="1"/>
  <c r="BM195" i="1"/>
  <c r="Y198" i="1"/>
  <c r="BM198" i="1"/>
  <c r="Y199" i="1"/>
  <c r="BM199" i="1"/>
  <c r="Y242" i="1"/>
  <c r="BM242" i="1"/>
  <c r="Y246" i="1"/>
  <c r="BM246" i="1"/>
  <c r="Y250" i="1"/>
  <c r="BM250" i="1"/>
  <c r="BO372" i="1"/>
  <c r="BM372" i="1"/>
  <c r="BO386" i="1"/>
  <c r="BM386" i="1"/>
  <c r="Y386" i="1"/>
  <c r="BO390" i="1"/>
  <c r="BM390" i="1"/>
  <c r="Y390" i="1"/>
  <c r="BO398" i="1"/>
  <c r="BM398" i="1"/>
  <c r="Y398" i="1"/>
  <c r="BO408" i="1"/>
  <c r="BM408" i="1"/>
  <c r="Y408" i="1"/>
  <c r="BO431" i="1"/>
  <c r="BM431" i="1"/>
  <c r="Y431" i="1"/>
  <c r="V555" i="1"/>
  <c r="X456" i="1"/>
  <c r="BO455" i="1"/>
  <c r="BM455" i="1"/>
  <c r="Y455" i="1"/>
  <c r="Y456" i="1" s="1"/>
  <c r="W555" i="1"/>
  <c r="BO461" i="1"/>
  <c r="BM461" i="1"/>
  <c r="Y461" i="1"/>
  <c r="BO469" i="1"/>
  <c r="BM469" i="1"/>
  <c r="Y469" i="1"/>
  <c r="BO484" i="1"/>
  <c r="BM484" i="1"/>
  <c r="Y484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52" i="1"/>
  <c r="BM52" i="1"/>
  <c r="Y57" i="1"/>
  <c r="BM57" i="1"/>
  <c r="X61" i="1"/>
  <c r="Y65" i="1"/>
  <c r="BM65" i="1"/>
  <c r="Y69" i="1"/>
  <c r="BM69" i="1"/>
  <c r="Y73" i="1"/>
  <c r="BM73" i="1"/>
  <c r="Y77" i="1"/>
  <c r="BM77" i="1"/>
  <c r="Y81" i="1"/>
  <c r="BM81" i="1"/>
  <c r="Y85" i="1"/>
  <c r="BM85" i="1"/>
  <c r="Y91" i="1"/>
  <c r="BM91" i="1"/>
  <c r="Y99" i="1"/>
  <c r="BM99" i="1"/>
  <c r="Y107" i="1"/>
  <c r="BM107" i="1"/>
  <c r="Y111" i="1"/>
  <c r="BM111" i="1"/>
  <c r="Y115" i="1"/>
  <c r="BM115" i="1"/>
  <c r="Y119" i="1"/>
  <c r="BM119" i="1"/>
  <c r="Y125" i="1"/>
  <c r="BM125" i="1"/>
  <c r="Y129" i="1"/>
  <c r="BM129" i="1"/>
  <c r="Y136" i="1"/>
  <c r="BM136" i="1"/>
  <c r="Y144" i="1"/>
  <c r="BM144" i="1"/>
  <c r="BO144" i="1"/>
  <c r="Y153" i="1"/>
  <c r="BM153" i="1"/>
  <c r="Y157" i="1"/>
  <c r="BM157" i="1"/>
  <c r="Y164" i="1"/>
  <c r="BM164" i="1"/>
  <c r="Y174" i="1"/>
  <c r="BM174" i="1"/>
  <c r="BO174" i="1"/>
  <c r="Y182" i="1"/>
  <c r="BM182" i="1"/>
  <c r="Y187" i="1"/>
  <c r="BM187" i="1"/>
  <c r="Y188" i="1"/>
  <c r="BM188" i="1"/>
  <c r="Y192" i="1"/>
  <c r="BM192" i="1"/>
  <c r="Y205" i="1"/>
  <c r="BM205" i="1"/>
  <c r="Y208" i="1"/>
  <c r="BM208" i="1"/>
  <c r="Y209" i="1"/>
  <c r="BM209" i="1"/>
  <c r="Y216" i="1"/>
  <c r="BM216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BM262" i="1"/>
  <c r="BO262" i="1"/>
  <c r="Y266" i="1"/>
  <c r="BM266" i="1"/>
  <c r="Y270" i="1"/>
  <c r="BM270" i="1"/>
  <c r="X278" i="1"/>
  <c r="Y276" i="1"/>
  <c r="BM276" i="1"/>
  <c r="Y286" i="1"/>
  <c r="BM286" i="1"/>
  <c r="BO286" i="1"/>
  <c r="Y293" i="1"/>
  <c r="BM293" i="1"/>
  <c r="Y297" i="1"/>
  <c r="BM297" i="1"/>
  <c r="Y303" i="1"/>
  <c r="BM303" i="1"/>
  <c r="BO303" i="1"/>
  <c r="P555" i="1"/>
  <c r="X316" i="1"/>
  <c r="Y323" i="1"/>
  <c r="Y324" i="1" s="1"/>
  <c r="BM323" i="1"/>
  <c r="BO323" i="1"/>
  <c r="X324" i="1"/>
  <c r="Y332" i="1"/>
  <c r="BM332" i="1"/>
  <c r="Y335" i="1"/>
  <c r="BM335" i="1"/>
  <c r="Y336" i="1"/>
  <c r="BM336" i="1"/>
  <c r="Y344" i="1"/>
  <c r="BM344" i="1"/>
  <c r="X351" i="1"/>
  <c r="Y360" i="1"/>
  <c r="BM360" i="1"/>
  <c r="Y368" i="1"/>
  <c r="BM368" i="1"/>
  <c r="Y372" i="1"/>
  <c r="BO394" i="1"/>
  <c r="BM394" i="1"/>
  <c r="Y394" i="1"/>
  <c r="BO402" i="1"/>
  <c r="BM402" i="1"/>
  <c r="Y402" i="1"/>
  <c r="BO418" i="1"/>
  <c r="BM418" i="1"/>
  <c r="Y418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BO448" i="1"/>
  <c r="BM448" i="1"/>
  <c r="Y448" i="1"/>
  <c r="BO465" i="1"/>
  <c r="BM465" i="1"/>
  <c r="Y465" i="1"/>
  <c r="BO477" i="1"/>
  <c r="BM477" i="1"/>
  <c r="Y477" i="1"/>
  <c r="BO490" i="1"/>
  <c r="BM490" i="1"/>
  <c r="Y490" i="1"/>
  <c r="BO515" i="1"/>
  <c r="BM515" i="1"/>
  <c r="Y515" i="1"/>
  <c r="BO517" i="1"/>
  <c r="BM517" i="1"/>
  <c r="Y517" i="1"/>
  <c r="X420" i="1"/>
  <c r="X419" i="1"/>
  <c r="H9" i="1"/>
  <c r="A10" i="1"/>
  <c r="B555" i="1"/>
  <c r="W546" i="1"/>
  <c r="W547" i="1"/>
  <c r="Y23" i="1"/>
  <c r="Y24" i="1" s="1"/>
  <c r="BM23" i="1"/>
  <c r="BO23" i="1"/>
  <c r="X24" i="1"/>
  <c r="W545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7" i="1"/>
  <c r="C555" i="1"/>
  <c r="X54" i="1"/>
  <c r="BO51" i="1"/>
  <c r="BM51" i="1"/>
  <c r="Y51" i="1"/>
  <c r="Y53" i="1" s="1"/>
  <c r="BO66" i="1"/>
  <c r="BM66" i="1"/>
  <c r="Y66" i="1"/>
  <c r="BO70" i="1"/>
  <c r="BM70" i="1"/>
  <c r="Y70" i="1"/>
  <c r="BO74" i="1"/>
  <c r="BM74" i="1"/>
  <c r="Y74" i="1"/>
  <c r="BO78" i="1"/>
  <c r="BM78" i="1"/>
  <c r="Y78" i="1"/>
  <c r="BO82" i="1"/>
  <c r="BM82" i="1"/>
  <c r="Y82" i="1"/>
  <c r="X86" i="1"/>
  <c r="BO90" i="1"/>
  <c r="BM90" i="1"/>
  <c r="Y90" i="1"/>
  <c r="BO98" i="1"/>
  <c r="BM98" i="1"/>
  <c r="Y98" i="1"/>
  <c r="BO102" i="1"/>
  <c r="BM102" i="1"/>
  <c r="Y102" i="1"/>
  <c r="X121" i="1"/>
  <c r="BO106" i="1"/>
  <c r="BM106" i="1"/>
  <c r="Y106" i="1"/>
  <c r="BO110" i="1"/>
  <c r="BM110" i="1"/>
  <c r="Y110" i="1"/>
  <c r="BO114" i="1"/>
  <c r="BM114" i="1"/>
  <c r="Y114" i="1"/>
  <c r="BO118" i="1"/>
  <c r="BM118" i="1"/>
  <c r="Y118" i="1"/>
  <c r="X131" i="1"/>
  <c r="BO126" i="1"/>
  <c r="BM126" i="1"/>
  <c r="Y126" i="1"/>
  <c r="BO135" i="1"/>
  <c r="BM135" i="1"/>
  <c r="Y135" i="1"/>
  <c r="X139" i="1"/>
  <c r="BO145" i="1"/>
  <c r="BM145" i="1"/>
  <c r="Y145" i="1"/>
  <c r="Y147" i="1" s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9" i="1"/>
  <c r="BM189" i="1"/>
  <c r="Y189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X221" i="1"/>
  <c r="F9" i="1"/>
  <c r="J9" i="1"/>
  <c r="BO58" i="1"/>
  <c r="BM58" i="1"/>
  <c r="Y58" i="1"/>
  <c r="Y61" i="1" s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6" i="1"/>
  <c r="BM116" i="1"/>
  <c r="Y116" i="1"/>
  <c r="X120" i="1"/>
  <c r="BO124" i="1"/>
  <c r="BM124" i="1"/>
  <c r="Y124" i="1"/>
  <c r="BO128" i="1"/>
  <c r="BM128" i="1"/>
  <c r="Y128" i="1"/>
  <c r="BO137" i="1"/>
  <c r="BM137" i="1"/>
  <c r="Y137" i="1"/>
  <c r="Y139" i="1" s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201" i="1"/>
  <c r="BO181" i="1"/>
  <c r="BM181" i="1"/>
  <c r="Y181" i="1"/>
  <c r="BO186" i="1"/>
  <c r="BM186" i="1"/>
  <c r="Y186" i="1"/>
  <c r="BO191" i="1"/>
  <c r="BM191" i="1"/>
  <c r="Y191" i="1"/>
  <c r="BO196" i="1"/>
  <c r="BM196" i="1"/>
  <c r="Y196" i="1"/>
  <c r="BO200" i="1"/>
  <c r="BM200" i="1"/>
  <c r="Y200" i="1"/>
  <c r="X202" i="1"/>
  <c r="X211" i="1"/>
  <c r="BO204" i="1"/>
  <c r="BM204" i="1"/>
  <c r="Y204" i="1"/>
  <c r="BO207" i="1"/>
  <c r="BM207" i="1"/>
  <c r="Y207" i="1"/>
  <c r="BO217" i="1"/>
  <c r="BM217" i="1"/>
  <c r="Y217" i="1"/>
  <c r="X225" i="1"/>
  <c r="X236" i="1"/>
  <c r="X253" i="1"/>
  <c r="X259" i="1"/>
  <c r="X271" i="1"/>
  <c r="X277" i="1"/>
  <c r="X283" i="1"/>
  <c r="X289" i="1"/>
  <c r="X300" i="1"/>
  <c r="X306" i="1"/>
  <c r="X311" i="1"/>
  <c r="X317" i="1"/>
  <c r="BO331" i="1"/>
  <c r="BM331" i="1"/>
  <c r="Y331" i="1"/>
  <c r="BO334" i="1"/>
  <c r="BM334" i="1"/>
  <c r="Y334" i="1"/>
  <c r="BO343" i="1"/>
  <c r="BM343" i="1"/>
  <c r="Y343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X426" i="1"/>
  <c r="X435" i="1"/>
  <c r="BO428" i="1"/>
  <c r="BM428" i="1"/>
  <c r="Y428" i="1"/>
  <c r="BO432" i="1"/>
  <c r="BM432" i="1"/>
  <c r="Y432" i="1"/>
  <c r="BO449" i="1"/>
  <c r="BM449" i="1"/>
  <c r="Y449" i="1"/>
  <c r="Y451" i="1" s="1"/>
  <c r="BO464" i="1"/>
  <c r="BM464" i="1"/>
  <c r="Y464" i="1"/>
  <c r="BO468" i="1"/>
  <c r="BM468" i="1"/>
  <c r="Y468" i="1"/>
  <c r="BO472" i="1"/>
  <c r="BM472" i="1"/>
  <c r="Y472" i="1"/>
  <c r="X474" i="1"/>
  <c r="X479" i="1"/>
  <c r="BO476" i="1"/>
  <c r="BM476" i="1"/>
  <c r="Y476" i="1"/>
  <c r="Y478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G555" i="1"/>
  <c r="Q555" i="1"/>
  <c r="D555" i="1"/>
  <c r="X62" i="1"/>
  <c r="E555" i="1"/>
  <c r="X87" i="1"/>
  <c r="F555" i="1"/>
  <c r="X140" i="1"/>
  <c r="H555" i="1"/>
  <c r="X161" i="1"/>
  <c r="I555" i="1"/>
  <c r="X166" i="1"/>
  <c r="J555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Y263" i="1"/>
  <c r="BM263" i="1"/>
  <c r="Y265" i="1"/>
  <c r="BM265" i="1"/>
  <c r="Y267" i="1"/>
  <c r="BM267" i="1"/>
  <c r="Y269" i="1"/>
  <c r="BM269" i="1"/>
  <c r="Y275" i="1"/>
  <c r="Y277" i="1" s="1"/>
  <c r="BM275" i="1"/>
  <c r="Y280" i="1"/>
  <c r="Y283" i="1" s="1"/>
  <c r="BM280" i="1"/>
  <c r="BO280" i="1"/>
  <c r="Y281" i="1"/>
  <c r="BM281" i="1"/>
  <c r="Y287" i="1"/>
  <c r="BM287" i="1"/>
  <c r="O555" i="1"/>
  <c r="Y294" i="1"/>
  <c r="BM294" i="1"/>
  <c r="Y296" i="1"/>
  <c r="BM296" i="1"/>
  <c r="Y298" i="1"/>
  <c r="BM298" i="1"/>
  <c r="X301" i="1"/>
  <c r="Y304" i="1"/>
  <c r="BM304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X320" i="1"/>
  <c r="X338" i="1"/>
  <c r="BO329" i="1"/>
  <c r="BM329" i="1"/>
  <c r="Y329" i="1"/>
  <c r="BO333" i="1"/>
  <c r="BM333" i="1"/>
  <c r="Y333" i="1"/>
  <c r="BO337" i="1"/>
  <c r="BM337" i="1"/>
  <c r="Y337" i="1"/>
  <c r="X339" i="1"/>
  <c r="X346" i="1"/>
  <c r="BO341" i="1"/>
  <c r="BM341" i="1"/>
  <c r="Y341" i="1"/>
  <c r="Y345" i="1" s="1"/>
  <c r="X345" i="1"/>
  <c r="BO350" i="1"/>
  <c r="BM350" i="1"/>
  <c r="Y350" i="1"/>
  <c r="Y351" i="1" s="1"/>
  <c r="X352" i="1"/>
  <c r="X355" i="1"/>
  <c r="BO354" i="1"/>
  <c r="BM354" i="1"/>
  <c r="Y354" i="1"/>
  <c r="Y355" i="1" s="1"/>
  <c r="X356" i="1"/>
  <c r="R555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X376" i="1"/>
  <c r="BO375" i="1"/>
  <c r="BM375" i="1"/>
  <c r="Y375" i="1"/>
  <c r="X377" i="1"/>
  <c r="X380" i="1"/>
  <c r="BO379" i="1"/>
  <c r="BM379" i="1"/>
  <c r="Y379" i="1"/>
  <c r="Y380" i="1" s="1"/>
  <c r="X381" i="1"/>
  <c r="S555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X452" i="1"/>
  <c r="X451" i="1"/>
  <c r="BO462" i="1"/>
  <c r="BM462" i="1"/>
  <c r="Y462" i="1"/>
  <c r="BO466" i="1"/>
  <c r="BM466" i="1"/>
  <c r="Y466" i="1"/>
  <c r="BO470" i="1"/>
  <c r="BM470" i="1"/>
  <c r="Y470" i="1"/>
  <c r="X478" i="1"/>
  <c r="BO483" i="1"/>
  <c r="BM483" i="1"/>
  <c r="Y483" i="1"/>
  <c r="X487" i="1"/>
  <c r="BO491" i="1"/>
  <c r="BM491" i="1"/>
  <c r="Y491" i="1"/>
  <c r="X493" i="1"/>
  <c r="L555" i="1"/>
  <c r="U555" i="1"/>
  <c r="T555" i="1"/>
  <c r="X425" i="1"/>
  <c r="X457" i="1"/>
  <c r="X473" i="1"/>
  <c r="X488" i="1"/>
  <c r="BO481" i="1"/>
  <c r="BO485" i="1"/>
  <c r="BM485" i="1"/>
  <c r="Y485" i="1"/>
  <c r="X494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BO532" i="1"/>
  <c r="BM532" i="1"/>
  <c r="Y532" i="1"/>
  <c r="BO534" i="1"/>
  <c r="BM534" i="1"/>
  <c r="Y534" i="1"/>
  <c r="Y487" i="1" l="1"/>
  <c r="Y493" i="1"/>
  <c r="Y419" i="1"/>
  <c r="Y369" i="1"/>
  <c r="Y305" i="1"/>
  <c r="Y289" i="1"/>
  <c r="Y425" i="1"/>
  <c r="Y160" i="1"/>
  <c r="Y300" i="1"/>
  <c r="Y271" i="1"/>
  <c r="Y376" i="1"/>
  <c r="X547" i="1"/>
  <c r="Y220" i="1"/>
  <c r="Y34" i="1"/>
  <c r="Y235" i="1"/>
  <c r="Y403" i="1"/>
  <c r="Y130" i="1"/>
  <c r="X546" i="1"/>
  <c r="X548" i="1" s="1"/>
  <c r="Y86" i="1"/>
  <c r="X545" i="1"/>
  <c r="Y519" i="1"/>
  <c r="Y511" i="1"/>
  <c r="Y536" i="1"/>
  <c r="Y201" i="1"/>
  <c r="Y120" i="1"/>
  <c r="Y93" i="1"/>
  <c r="X549" i="1"/>
  <c r="Y473" i="1"/>
  <c r="Y364" i="1"/>
  <c r="Y338" i="1"/>
  <c r="Y316" i="1"/>
  <c r="Y259" i="1"/>
  <c r="Y252" i="1"/>
  <c r="Y435" i="1"/>
  <c r="Y210" i="1"/>
  <c r="Y103" i="1"/>
  <c r="Y178" i="1"/>
  <c r="W548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<sst xmlns="http://schemas.openxmlformats.org/spreadsheetml/2006/main" count="2380" uniqueCount="790">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</sst>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15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0.41666666666666669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12.820512820512821</v>
      </c>
      <c r="X277" s="382">
        <f>IFERROR(X274/H274,"0")+IFERROR(X275/H275,"0")+IFERROR(X276/H276,"0")</f>
        <v>13</v>
      </c>
      <c r="Y277" s="382">
        <f>IFERROR(IF(Y274="",0,Y274),"0")+IFERROR(IF(Y275="",0,Y275),"0")+IFERROR(IF(Y276="",0,Y276),"0")</f>
        <v>0.28275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100</v>
      </c>
      <c r="X278" s="382">
        <f>IFERROR(SUM(X274:X276),"0")</f>
        <v>101.39999999999999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900</v>
      </c>
      <c r="X331" s="381">
        <f t="shared" si="71"/>
        <v>900</v>
      </c>
      <c r="Y331" s="36">
        <f>IFERROR(IF(X331=0,"",ROUNDUP(X331/H331,0)*0.02175),"")</f>
        <v>1.3049999999999999</v>
      </c>
      <c r="Z331" s="56"/>
      <c r="AA331" s="57"/>
      <c r="AE331" s="64"/>
      <c r="BB331" s="253" t="s">
        <v>1</v>
      </c>
      <c r="BL331" s="64">
        <f t="shared" si="72"/>
        <v>928.8</v>
      </c>
      <c r="BM331" s="64">
        <f t="shared" si="73"/>
        <v>928.8</v>
      </c>
      <c r="BN331" s="64">
        <f t="shared" si="74"/>
        <v>1.25</v>
      </c>
      <c r="BO331" s="64">
        <f t="shared" si="75"/>
        <v>1.25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106.66666666666666</v>
      </c>
      <c r="X338" s="382">
        <f>IFERROR(X329/H329,"0")+IFERROR(X330/H330,"0")+IFERROR(X331/H331,"0")+IFERROR(X332/H332,"0")+IFERROR(X333/H333,"0")+IFERROR(X334/H334,"0")+IFERROR(X335/H335,"0")+IFERROR(X336/H336,"0")+IFERROR(X337/H337,"0")</f>
        <v>107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2.3272499999999998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1600</v>
      </c>
      <c r="X339" s="382">
        <f>IFERROR(SUM(X329:X337),"0")</f>
        <v>1605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400</v>
      </c>
      <c r="X341" s="381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64"/>
      <c r="BB341" s="260" t="s">
        <v>1</v>
      </c>
      <c r="BL341" s="64">
        <f>IFERROR(W341*I341/H341,"0")</f>
        <v>412.8</v>
      </c>
      <c r="BM341" s="64">
        <f>IFERROR(X341*I341/H341,"0")</f>
        <v>417.96000000000004</v>
      </c>
      <c r="BN341" s="64">
        <f>IFERROR(1/J341*(W341/H341),"0")</f>
        <v>0.55555555555555558</v>
      </c>
      <c r="BO341" s="64">
        <f>IFERROR(1/J341*(X341/H341),"0")</f>
        <v>0.5625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26.666666666666668</v>
      </c>
      <c r="X345" s="382">
        <f>IFERROR(X341/H341,"0")+IFERROR(X342/H342,"0")+IFERROR(X343/H343,"0")+IFERROR(X344/H344,"0")</f>
        <v>27</v>
      </c>
      <c r="Y345" s="382">
        <f>IFERROR(IF(Y341="",0,Y341),"0")+IFERROR(IF(Y342="",0,Y342),"0")+IFERROR(IF(Y343="",0,Y343),"0")+IFERROR(IF(Y344="",0,Y344),"0")</f>
        <v>0.58724999999999994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400</v>
      </c>
      <c r="X346" s="382">
        <f>IFERROR(SUM(X341:X344),"0")</f>
        <v>405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</v>
      </c>
      <c r="X372" s="381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5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12.820512820512821</v>
      </c>
      <c r="X376" s="382">
        <f>IFERROR(X372/H372,"0")+IFERROR(X373/H373,"0")+IFERROR(X374/H374,"0")+IFERROR(X375/H375,"0")</f>
        <v>13</v>
      </c>
      <c r="Y376" s="382">
        <f>IFERROR(IF(Y372="",0,Y372),"0")+IFERROR(IF(Y373="",0,Y373),"0")+IFERROR(IF(Y374="",0,Y374),"0")+IFERROR(IF(Y375="",0,Y375),"0")</f>
        <v>0.28275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100</v>
      </c>
      <c r="X377" s="382">
        <f>IFERROR(SUM(X372:X375),"0")</f>
        <v>101.39999999999999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idden="1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hidden="1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100</v>
      </c>
      <c r="X476" s="381">
        <f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30" t="s">
        <v>1</v>
      </c>
      <c r="BL476" s="64">
        <f>IFERROR(W476*I476/H476,"0")</f>
        <v>106.81818181818181</v>
      </c>
      <c r="BM476" s="64">
        <f>IFERROR(X476*I476/H476,"0")</f>
        <v>107.16</v>
      </c>
      <c r="BN476" s="64">
        <f>IFERROR(1/J476*(W476/H476),"0")</f>
        <v>0.18210955710955709</v>
      </c>
      <c r="BO476" s="64">
        <f>IFERROR(1/J476*(X476/H476),"0")</f>
        <v>0.18269230769230771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18.939393939393938</v>
      </c>
      <c r="X478" s="382">
        <f>IFERROR(X476/H476,"0")+IFERROR(X477/H477,"0")</f>
        <v>19</v>
      </c>
      <c r="Y478" s="382">
        <f>IFERROR(IF(Y476="",0,Y476),"0")+IFERROR(IF(Y477="",0,Y477),"0")</f>
        <v>0.22724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100</v>
      </c>
      <c r="X479" s="382">
        <f>IFERROR(SUM(X476:X477),"0")</f>
        <v>100.32000000000001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2500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2515.9200000000005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2599.7412587412591</v>
      </c>
      <c r="X546" s="382">
        <f>IFERROR(SUM(BM22:BM542),"0")</f>
        <v>2616.4079999999994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4</v>
      </c>
      <c r="X547" s="38">
        <f>ROUNDUP(SUM(BO22:BO542),0)</f>
        <v>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2699.7412587412591</v>
      </c>
      <c r="X548" s="382">
        <f>GrossWeightTotalR+PalletQtyTotalR*25</f>
        <v>2716.4079999999994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203.55477855477852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205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4.2727399999999998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101.39999999999999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101.39999999999999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2010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100.32000000000001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202.79999999999998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00,00"/>
        <filter val="100,00"/>
        <filter val="106,67"/>
        <filter val="12,82"/>
        <filter val="18,94"/>
        <filter val="2 500,00"/>
        <filter val="2 599,74"/>
        <filter val="2 699,74"/>
        <filter val="200,00"/>
        <filter val="203,55"/>
        <filter val="25,64"/>
        <filter val="26,67"/>
        <filter val="4"/>
        <filter val="400,00"/>
        <filter val="700,00"/>
        <filter val="900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