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5,24 Патяка на 31,05\"/>
    </mc:Choice>
  </mc:AlternateContent>
  <xr:revisionPtr revIDLastSave="0" documentId="13_ncr:1_{07908E82-6B29-4A36-8418-FEF1655E13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Заказ!$B$3:$E$157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3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4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<sst xmlns="http://schemas.openxmlformats.org/spreadsheetml/2006/main" count="162" uniqueCount="160">
  <si>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</si>
  <si>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</si>
  <si>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</si>
  <si>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</si>
  <si>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</si>
  <si>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</si>
  <si>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</si>
  <si>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</si>
  <si>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</si>
  <si>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</si>
  <si>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</si>
  <si>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</si>
  <si>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</si>
  <si>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</si>
  <si>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</si>
  <si>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</si>
  <si>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</si>
  <si>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</si>
  <si>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</si>
  <si>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</si>
  <si>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</si>
  <si>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</si>
  <si>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</si>
  <si>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</si>
  <si>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</si>
  <si>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</si>
  <si>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</si>
  <si>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</si>
  <si>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</si>
  <si>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</si>
  <si>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</si>
  <si>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</si>
  <si>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</si>
  <si>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</si>
  <si>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</si>
  <si>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</si>
  <si>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</si>
  <si>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</si>
  <si>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</si>
  <si>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</si>
  <si>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</si>
  <si>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</si>
  <si>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</si>
  <si>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</si>
  <si>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</si>
  <si>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</si>
  <si>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</si>
  <si>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</si>
  <si>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</si>
  <si>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</si>
  <si>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</si>
  <si>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</si>
  <si>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</si>
  <si>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</si>
  <si>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</si>
  <si>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</si>
  <si>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</si>
  <si>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</si>
  <si>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</si>
  <si>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</si>
  <si>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</si>
  <si>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</si>
  <si>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</si>
  <si>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</si>
  <si>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</si>
  <si>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</si>
  <si>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</si>
  <si>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</si>
  <si>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</si>
  <si>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</si>
  <si>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</si>
  <si>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</si>
  <si>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</si>
  <si>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</si>
  <si>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</si>
  <si>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</si>
  <si>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</si>
  <si>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</si>
  <si>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</si>
  <si>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</si>
  <si>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</si>
  <si>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</si>
  <si>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</si>
  <si>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</si>
  <si>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</si>
  <si>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</si>
  <si>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</si>
  <si>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</si>
  <si>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</si>
  <si>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</si>
  <si>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</si>
  <si>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</si>
  <si>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</si>
  <si>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</si>
  <si>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</si>
  <si>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</si>
  <si>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</si>
  <si>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</si>
  <si>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</si>
  <si>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</si>
  <si>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</si>
  <si>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</si>
  <si>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</si>
  <si>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</si>
  <si>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</si>
  <si>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</si>
  <si>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</si>
  <si>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</si>
  <si>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</si>
  <si>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</si>
  <si>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</si>
  <si>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</si>
  <si>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</si>
  <si>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</si>
  <si>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</si>
  <si>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</si>
  <si>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</si>
  <si>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</si>
  <si>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</si>
  <si>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</si>
  <si>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</si>
  <si>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</si>
  <si>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</si>
  <si>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</si>
  <si>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</si>
  <si>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</si>
  <si>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</si>
  <si>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</si>
  <si>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</si>
  <si>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</si>
  <si>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</si>
  <si>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</si>
  <si>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</si>
  <si>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</si>
  <si>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</si>
  <si>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</si>
  <si>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</si>
  <si>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</si>
  <si>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</si>
  <si>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</si>
  <si>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</si>
  <si>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</si>
  <si>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</si>
  <si>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</si>
  <si>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</si>
  <si>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</si>
  <si>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</si>
  <si>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 xml:space="preserve"> 013  Сардельки Филейские Вязанка с сочным окороком  , ВЕС.  ПОКОМ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</si>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</sst>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9" xfId="0" applyFill="1" applyBorder="1" applyAlignment="1">
      <alignment vertical="top" wrapText="1" indent="2"/>
    </xf>
    <xf numFmtId="0" fontId="0" fillId="2" borderId="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top" wrapText="1" indent="2"/>
    </xf>
    <xf numFmtId="0" fontId="4" fillId="7" borderId="4" xfId="0" applyFont="1" applyFill="1" applyBorder="1" applyAlignment="1">
      <alignment vertical="top"/>
    </xf>
    <xf numFmtId="0" fontId="2" fillId="7" borderId="1" xfId="1" applyFont="1" applyFill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4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16466.599999999999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100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48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50</v>
          </cell>
        </row>
        <row r="66">
          <cell r="B66" t="str">
            <v xml:space="preserve"> 201  Ветчина Нежная ТМ Особый рецепт, (2,5кг), ПОКОМ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120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2000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50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120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6000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3000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  <cell r="C85">
            <v>50</v>
          </cell>
        </row>
        <row r="86">
          <cell r="B86" t="str">
            <v xml:space="preserve"> 243  Колбаса Сервелат Зернистый, ВЕС.  ПОКОМ</v>
          </cell>
          <cell r="C86">
            <v>50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160</v>
          </cell>
        </row>
        <row r="91">
          <cell r="B91" t="str">
            <v xml:space="preserve"> 248  Сардельки Сочные ТМ Особый рецепт,   ПОКОМ</v>
          </cell>
          <cell r="C91">
            <v>700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300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30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100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20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390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540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24</v>
          </cell>
        </row>
        <row r="114">
          <cell r="B114" t="str">
            <v xml:space="preserve"> 283  Сосиски Сочинки, ВЕС, ТМ Стародворье ПОКОМ</v>
          </cell>
          <cell r="C114">
            <v>180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100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30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240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50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360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70</v>
          </cell>
        </row>
        <row r="134">
          <cell r="B134" t="str">
            <v xml:space="preserve"> 318  Сосиски Датские ТМ Зареченские, ВЕС  ПОКОМ</v>
          </cell>
          <cell r="C134">
            <v>1000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30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64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30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360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360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600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600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96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120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120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157"/>
  <sheetViews>
    <sheetView tabSelected="1" topLeftCell="A2" zoomScale="80" zoomScaleNormal="80" workbookViewId="0">
      <selection activeCell="J68" sqref="J68"/>
    </sheetView>
  </sheetViews>
  <sheetFormatPr defaultRowHeight="15" outlineLevelRow="1" x14ac:dyDescent="0.25"/>
  <cols>
    <col min="1" max="1" width="8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/>
    <row r="2" spans="2:29" ht="32.25" thickBot="1" x14ac:dyDescent="0.3">
      <c r="B2" s="26"/>
      <c r="C2" s="28"/>
      <c r="D2" s="28" t="s">
        <v>0</v>
      </c>
      <c r="E2" s="29" t="s">
        <v>158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20" t="s">
        <v>1</v>
      </c>
      <c r="Z2" s="16"/>
      <c r="AA2" s="20" t="s">
        <v>69</v>
      </c>
      <c r="AB2" s="16"/>
      <c r="AC2" s="21" t="s">
        <v>70</v>
      </c>
    </row>
    <row r="3" spans="2:29" s="5" customFormat="1" ht="19.5" thickBot="1" x14ac:dyDescent="0.3">
      <c r="B3" s="25" t="s">
        <v>2</v>
      </c>
      <c r="C3" s="19"/>
      <c r="D3" s="19">
        <f>SUM(D4:D157)</f>
        <v>18782</v>
      </c>
      <c r="E3" s="22">
        <f>SUM(E4:E157)</f>
        <v>16492.599999999999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14"/>
      <c r="Z3" s="17"/>
      <c r="AA3" s="15">
        <f>SUM(AA4:AA157)</f>
        <v>88.109499999999997</v>
      </c>
      <c r="AB3" s="17"/>
      <c r="AC3" s="15" t="e">
        <f>SUM(AC4:AC157)</f>
        <v>#REF!</v>
      </c>
    </row>
    <row r="4" spans="2:29" ht="16.5" hidden="1" customHeight="1" outlineLevel="1" thickBot="1" x14ac:dyDescent="0.3">
      <c r="B4" s="24" t="s">
        <v>3</v>
      </c>
      <c r="C4" s="12">
        <v>1</v>
      </c>
      <c r="D4" s="19">
        <f>VLOOKUP(B4,[1]Заказ!$B$3:$C$158,2,0)</f>
        <v>0</v>
      </c>
      <c r="E4" s="1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3">
        <v>1</v>
      </c>
      <c r="Z4" s="10"/>
      <c r="AA4" s="13">
        <f t="shared" ref="AA4:AA35" si="0">Y4*C4</f>
        <v>1</v>
      </c>
      <c r="AB4" s="10"/>
      <c r="AC4" s="13" t="e">
        <f>Y4*#REF!</f>
        <v>#REF!</v>
      </c>
    </row>
    <row r="5" spans="2:29" ht="16.5" customHeight="1" outlineLevel="1" thickBot="1" x14ac:dyDescent="0.3">
      <c r="B5" s="32" t="s">
        <v>157</v>
      </c>
      <c r="C5" s="12">
        <v>1</v>
      </c>
      <c r="D5" s="33">
        <f>VLOOKUP(B5,[1]Заказ!$B$3:$C$158,2,0)</f>
        <v>30</v>
      </c>
      <c r="E5" s="34">
        <f t="shared" ref="E5:E68" si="1">D5*C5</f>
        <v>30</v>
      </c>
      <c r="F5" s="10" t="s">
        <v>159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3">
        <v>1</v>
      </c>
      <c r="Z5" s="10"/>
      <c r="AA5" s="13">
        <f t="shared" si="0"/>
        <v>1</v>
      </c>
      <c r="AB5" s="10"/>
      <c r="AC5" s="13" t="e">
        <f>Y5*#REF!</f>
        <v>#REF!</v>
      </c>
    </row>
    <row r="6" spans="2:29" ht="16.5" hidden="1" customHeight="1" outlineLevel="1" thickBot="1" x14ac:dyDescent="0.3">
      <c r="B6" s="27" t="s">
        <v>4</v>
      </c>
      <c r="C6" s="30">
        <v>1</v>
      </c>
      <c r="D6" s="19">
        <f>VLOOKUP(B6,[1]Заказ!$B$3:$C$158,2,0)</f>
        <v>0</v>
      </c>
      <c r="E6" s="18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3">
        <v>1</v>
      </c>
      <c r="Z6" s="10"/>
      <c r="AA6" s="13">
        <f t="shared" si="0"/>
        <v>1</v>
      </c>
      <c r="AB6" s="10"/>
      <c r="AC6" s="13" t="e">
        <f>Y6*#REF!</f>
        <v>#REF!</v>
      </c>
    </row>
    <row r="7" spans="2:29" ht="16.5" hidden="1" customHeight="1" outlineLevel="1" thickBot="1" x14ac:dyDescent="0.3">
      <c r="B7" s="27" t="s">
        <v>78</v>
      </c>
      <c r="C7" s="30">
        <v>1</v>
      </c>
      <c r="D7" s="19">
        <f>VLOOKUP(B7,[1]Заказ!$B$3:$C$158,2,0)</f>
        <v>0</v>
      </c>
      <c r="E7" s="18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3">
        <v>1</v>
      </c>
      <c r="Z7" s="10"/>
      <c r="AA7" s="13">
        <f t="shared" si="0"/>
        <v>1</v>
      </c>
      <c r="AB7" s="10"/>
      <c r="AC7" s="13" t="e">
        <f>Y7*#REF!</f>
        <v>#REF!</v>
      </c>
    </row>
    <row r="8" spans="2:29" ht="16.5" hidden="1" customHeight="1" outlineLevel="1" thickBot="1" x14ac:dyDescent="0.3">
      <c r="B8" s="27" t="s">
        <v>77</v>
      </c>
      <c r="C8" s="30">
        <v>1</v>
      </c>
      <c r="D8" s="19">
        <f>VLOOKUP(B8,[1]Заказ!$B$3:$C$158,2,0)</f>
        <v>0</v>
      </c>
      <c r="E8" s="18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3">
        <v>1</v>
      </c>
      <c r="Z8" s="10"/>
      <c r="AA8" s="13">
        <f t="shared" si="0"/>
        <v>1</v>
      </c>
      <c r="AB8" s="10"/>
      <c r="AC8" s="13" t="e">
        <f>Y8*#REF!</f>
        <v>#REF!</v>
      </c>
    </row>
    <row r="9" spans="2:29" ht="16.5" hidden="1" customHeight="1" outlineLevel="1" thickBot="1" x14ac:dyDescent="0.3">
      <c r="B9" s="27" t="s">
        <v>75</v>
      </c>
      <c r="C9" s="30">
        <v>1</v>
      </c>
      <c r="D9" s="19">
        <f>VLOOKUP(B9,[1]Заказ!$B$3:$C$158,2,0)</f>
        <v>0</v>
      </c>
      <c r="E9" s="18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3">
        <v>1</v>
      </c>
      <c r="Z9" s="10"/>
      <c r="AA9" s="13">
        <f t="shared" si="0"/>
        <v>1</v>
      </c>
      <c r="AB9" s="10"/>
      <c r="AC9" s="13" t="e">
        <f>Y9*#REF!</f>
        <v>#REF!</v>
      </c>
    </row>
    <row r="10" spans="2:29" ht="16.5" hidden="1" customHeight="1" outlineLevel="1" thickBot="1" x14ac:dyDescent="0.3">
      <c r="B10" s="27" t="s">
        <v>147</v>
      </c>
      <c r="C10" s="30">
        <v>1</v>
      </c>
      <c r="D10" s="19">
        <f>VLOOKUP(B10,[1]Заказ!$B$3:$C$158,2,0)</f>
        <v>0</v>
      </c>
      <c r="E10" s="18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3">
        <v>1</v>
      </c>
      <c r="Z10" s="10"/>
      <c r="AA10" s="13">
        <f t="shared" si="0"/>
        <v>1</v>
      </c>
      <c r="AB10" s="10"/>
      <c r="AC10" s="13" t="e">
        <f>Y10*#REF!</f>
        <v>#REF!</v>
      </c>
    </row>
    <row r="11" spans="2:29" ht="16.5" hidden="1" customHeight="1" outlineLevel="1" thickBot="1" x14ac:dyDescent="0.3">
      <c r="B11" s="27" t="s">
        <v>5</v>
      </c>
      <c r="C11" s="30">
        <v>1</v>
      </c>
      <c r="D11" s="19">
        <f>VLOOKUP(B11,[1]Заказ!$B$3:$C$158,2,0)</f>
        <v>0</v>
      </c>
      <c r="E11" s="18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3">
        <v>1</v>
      </c>
      <c r="Z11" s="10"/>
      <c r="AA11" s="13">
        <f t="shared" si="0"/>
        <v>1</v>
      </c>
      <c r="AB11" s="10"/>
      <c r="AC11" s="13" t="e">
        <f>Y11*#REF!</f>
        <v>#REF!</v>
      </c>
    </row>
    <row r="12" spans="2:29" ht="16.5" hidden="1" customHeight="1" outlineLevel="1" thickBot="1" x14ac:dyDescent="0.3">
      <c r="B12" s="27" t="s">
        <v>71</v>
      </c>
      <c r="C12" s="30">
        <v>1</v>
      </c>
      <c r="D12" s="19">
        <f>VLOOKUP(B12,[1]Заказ!$B$3:$C$158,2,0)</f>
        <v>0</v>
      </c>
      <c r="E12" s="18">
        <f t="shared" si="1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3">
        <v>1</v>
      </c>
      <c r="Z12" s="10"/>
      <c r="AA12" s="13">
        <f t="shared" si="0"/>
        <v>1</v>
      </c>
      <c r="AB12" s="10"/>
      <c r="AC12" s="13" t="e">
        <f>Y12*#REF!</f>
        <v>#REF!</v>
      </c>
    </row>
    <row r="13" spans="2:29" ht="16.5" customHeight="1" outlineLevel="1" thickBot="1" x14ac:dyDescent="0.3">
      <c r="B13" s="27" t="s">
        <v>72</v>
      </c>
      <c r="C13" s="30">
        <v>1</v>
      </c>
      <c r="D13" s="19">
        <f>VLOOKUP(B13,[1]Заказ!$B$3:$C$158,2,0)</f>
        <v>100</v>
      </c>
      <c r="E13" s="18">
        <f t="shared" si="1"/>
        <v>100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3">
        <v>1</v>
      </c>
      <c r="Z13" s="10"/>
      <c r="AA13" s="13">
        <f t="shared" si="0"/>
        <v>1</v>
      </c>
      <c r="AB13" s="10"/>
      <c r="AC13" s="13" t="e">
        <f>Y13*#REF!</f>
        <v>#REF!</v>
      </c>
    </row>
    <row r="14" spans="2:29" ht="16.5" hidden="1" customHeight="1" outlineLevel="1" thickBot="1" x14ac:dyDescent="0.3">
      <c r="B14" s="27" t="s">
        <v>6</v>
      </c>
      <c r="C14" s="30">
        <v>1</v>
      </c>
      <c r="D14" s="19">
        <f>VLOOKUP(B14,[1]Заказ!$B$3:$C$158,2,0)</f>
        <v>0</v>
      </c>
      <c r="E14" s="18">
        <f t="shared" si="1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3">
        <v>1</v>
      </c>
      <c r="Z14" s="10"/>
      <c r="AA14" s="13">
        <f t="shared" si="0"/>
        <v>1</v>
      </c>
      <c r="AB14" s="10"/>
      <c r="AC14" s="13" t="e">
        <f>Y14*#REF!</f>
        <v>#REF!</v>
      </c>
    </row>
    <row r="15" spans="2:29" ht="16.5" hidden="1" customHeight="1" outlineLevel="1" thickBot="1" x14ac:dyDescent="0.3">
      <c r="B15" s="27" t="s">
        <v>7</v>
      </c>
      <c r="C15" s="30">
        <v>0.5</v>
      </c>
      <c r="D15" s="19">
        <f>VLOOKUP(B15,[1]Заказ!$B$3:$C$158,2,0)</f>
        <v>0</v>
      </c>
      <c r="E15" s="18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3">
        <v>0.5</v>
      </c>
      <c r="Z15" s="10"/>
      <c r="AA15" s="13">
        <f t="shared" si="0"/>
        <v>0.25</v>
      </c>
      <c r="AB15" s="10"/>
      <c r="AC15" s="13" t="e">
        <f>Y15*#REF!</f>
        <v>#REF!</v>
      </c>
    </row>
    <row r="16" spans="2:29" ht="16.5" hidden="1" customHeight="1" outlineLevel="1" thickBot="1" x14ac:dyDescent="0.3">
      <c r="B16" s="27" t="s">
        <v>8</v>
      </c>
      <c r="C16" s="30">
        <v>0.45</v>
      </c>
      <c r="D16" s="19">
        <f>VLOOKUP(B16,[1]Заказ!$B$3:$C$158,2,0)</f>
        <v>0</v>
      </c>
      <c r="E16" s="18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3">
        <v>0.45</v>
      </c>
      <c r="Z16" s="10"/>
      <c r="AA16" s="13">
        <f t="shared" si="0"/>
        <v>0.20250000000000001</v>
      </c>
      <c r="AB16" s="10"/>
      <c r="AC16" s="13" t="e">
        <f>Y16*#REF!</f>
        <v>#REF!</v>
      </c>
    </row>
    <row r="17" spans="2:29" ht="16.5" hidden="1" customHeight="1" outlineLevel="1" thickBot="1" x14ac:dyDescent="0.3">
      <c r="B17" s="27" t="s">
        <v>9</v>
      </c>
      <c r="C17" s="30">
        <v>0.5</v>
      </c>
      <c r="D17" s="19">
        <f>VLOOKUP(B17,[1]Заказ!$B$3:$C$158,2,0)</f>
        <v>0</v>
      </c>
      <c r="E17" s="18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3">
        <v>0.5</v>
      </c>
      <c r="Z17" s="10"/>
      <c r="AA17" s="13">
        <f t="shared" si="0"/>
        <v>0.25</v>
      </c>
      <c r="AB17" s="10"/>
      <c r="AC17" s="13" t="e">
        <f>Y17*#REF!</f>
        <v>#REF!</v>
      </c>
    </row>
    <row r="18" spans="2:29" ht="16.5" hidden="1" customHeight="1" outlineLevel="1" thickBot="1" x14ac:dyDescent="0.3">
      <c r="B18" s="27" t="s">
        <v>10</v>
      </c>
      <c r="C18" s="30">
        <v>0.4</v>
      </c>
      <c r="D18" s="19">
        <f>VLOOKUP(B18,[1]Заказ!$B$3:$C$158,2,0)</f>
        <v>0</v>
      </c>
      <c r="E18" s="18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3">
        <v>0.4</v>
      </c>
      <c r="Z18" s="10"/>
      <c r="AA18" s="13">
        <f t="shared" si="0"/>
        <v>0.16000000000000003</v>
      </c>
      <c r="AB18" s="10"/>
      <c r="AC18" s="13" t="e">
        <f>Y18*#REF!</f>
        <v>#REF!</v>
      </c>
    </row>
    <row r="19" spans="2:29" ht="16.5" hidden="1" customHeight="1" outlineLevel="1" thickBot="1" x14ac:dyDescent="0.3">
      <c r="B19" s="27" t="s">
        <v>11</v>
      </c>
      <c r="C19" s="30">
        <v>0.5</v>
      </c>
      <c r="D19" s="19">
        <f>VLOOKUP(B19,[1]Заказ!$B$3:$C$158,2,0)</f>
        <v>0</v>
      </c>
      <c r="E19" s="18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3">
        <v>0.5</v>
      </c>
      <c r="Z19" s="10"/>
      <c r="AA19" s="13">
        <f t="shared" si="0"/>
        <v>0.25</v>
      </c>
      <c r="AB19" s="10"/>
      <c r="AC19" s="13" t="e">
        <f>Y19*#REF!</f>
        <v>#REF!</v>
      </c>
    </row>
    <row r="20" spans="2:29" ht="16.5" hidden="1" customHeight="1" outlineLevel="1" thickBot="1" x14ac:dyDescent="0.3">
      <c r="B20" s="27" t="s">
        <v>86</v>
      </c>
      <c r="C20" s="30">
        <v>0.35</v>
      </c>
      <c r="D20" s="19">
        <f>VLOOKUP(B20,[1]Заказ!$B$3:$C$158,2,0)</f>
        <v>0</v>
      </c>
      <c r="E20" s="18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3">
        <v>0.35</v>
      </c>
      <c r="Z20" s="10"/>
      <c r="AA20" s="13">
        <f t="shared" si="0"/>
        <v>0.12249999999999998</v>
      </c>
      <c r="AB20" s="10"/>
      <c r="AC20" s="13" t="e">
        <f>Y20*#REF!</f>
        <v>#REF!</v>
      </c>
    </row>
    <row r="21" spans="2:29" ht="16.5" hidden="1" customHeight="1" outlineLevel="1" thickBot="1" x14ac:dyDescent="0.3">
      <c r="B21" s="27" t="s">
        <v>84</v>
      </c>
      <c r="C21" s="30">
        <v>0.35</v>
      </c>
      <c r="D21" s="19">
        <f>VLOOKUP(B21,[1]Заказ!$B$3:$C$158,2,0)</f>
        <v>0</v>
      </c>
      <c r="E21" s="18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3">
        <v>0.35</v>
      </c>
      <c r="Z21" s="10"/>
      <c r="AA21" s="13">
        <f t="shared" si="0"/>
        <v>0.12249999999999998</v>
      </c>
      <c r="AB21" s="10"/>
      <c r="AC21" s="13" t="e">
        <f>Y21*#REF!</f>
        <v>#REF!</v>
      </c>
    </row>
    <row r="22" spans="2:29" ht="16.5" hidden="1" customHeight="1" outlineLevel="1" thickBot="1" x14ac:dyDescent="0.3">
      <c r="B22" s="27" t="s">
        <v>83</v>
      </c>
      <c r="C22" s="30">
        <v>0.45</v>
      </c>
      <c r="D22" s="19">
        <f>VLOOKUP(B22,[1]Заказ!$B$3:$C$158,2,0)</f>
        <v>0</v>
      </c>
      <c r="E22" s="18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3">
        <v>0.45</v>
      </c>
      <c r="Z22" s="10"/>
      <c r="AA22" s="13">
        <f t="shared" si="0"/>
        <v>0.20250000000000001</v>
      </c>
      <c r="AB22" s="10"/>
      <c r="AC22" s="13" t="e">
        <f>Y22*#REF!</f>
        <v>#REF!</v>
      </c>
    </row>
    <row r="23" spans="2:29" ht="16.5" hidden="1" customHeight="1" outlineLevel="1" thickBot="1" x14ac:dyDescent="0.3">
      <c r="B23" s="27" t="s">
        <v>12</v>
      </c>
      <c r="C23" s="30">
        <v>0.5</v>
      </c>
      <c r="D23" s="19">
        <f>VLOOKUP(B23,[1]Заказ!$B$3:$C$158,2,0)</f>
        <v>0</v>
      </c>
      <c r="E23" s="18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3">
        <v>0.5</v>
      </c>
      <c r="Z23" s="10"/>
      <c r="AA23" s="13">
        <f t="shared" si="0"/>
        <v>0.25</v>
      </c>
      <c r="AB23" s="10"/>
      <c r="AC23" s="13" t="e">
        <f>Y23*#REF!</f>
        <v>#REF!</v>
      </c>
    </row>
    <row r="24" spans="2:29" ht="16.5" hidden="1" customHeight="1" outlineLevel="1" thickBot="1" x14ac:dyDescent="0.3">
      <c r="B24" s="27" t="s">
        <v>13</v>
      </c>
      <c r="C24" s="30">
        <v>0.45</v>
      </c>
      <c r="D24" s="19">
        <f>VLOOKUP(B24,[1]Заказ!$B$3:$C$158,2,0)</f>
        <v>0</v>
      </c>
      <c r="E24" s="18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3">
        <v>0.45</v>
      </c>
      <c r="Z24" s="10"/>
      <c r="AA24" s="13">
        <f t="shared" si="0"/>
        <v>0.20250000000000001</v>
      </c>
      <c r="AB24" s="10"/>
      <c r="AC24" s="13" t="e">
        <f>Y24*#REF!</f>
        <v>#REF!</v>
      </c>
    </row>
    <row r="25" spans="2:29" ht="16.5" hidden="1" customHeight="1" outlineLevel="1" thickBot="1" x14ac:dyDescent="0.3">
      <c r="B25" s="27" t="s">
        <v>14</v>
      </c>
      <c r="C25" s="30">
        <v>0.45</v>
      </c>
      <c r="D25" s="19">
        <f>VLOOKUP(B25,[1]Заказ!$B$3:$C$158,2,0)</f>
        <v>0</v>
      </c>
      <c r="E25" s="18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3">
        <v>0.45</v>
      </c>
      <c r="Z25" s="10"/>
      <c r="AA25" s="13">
        <f t="shared" si="0"/>
        <v>0.20250000000000001</v>
      </c>
      <c r="AB25" s="10"/>
      <c r="AC25" s="13" t="e">
        <f>Y25*#REF!</f>
        <v>#REF!</v>
      </c>
    </row>
    <row r="26" spans="2:29" ht="16.5" hidden="1" customHeight="1" outlineLevel="1" thickBot="1" x14ac:dyDescent="0.3">
      <c r="B26" s="27" t="s">
        <v>15</v>
      </c>
      <c r="C26" s="30">
        <v>0.5</v>
      </c>
      <c r="D26" s="19">
        <f>VLOOKUP(B26,[1]Заказ!$B$3:$C$158,2,0)</f>
        <v>0</v>
      </c>
      <c r="E26" s="18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3">
        <v>0.5</v>
      </c>
      <c r="Z26" s="10"/>
      <c r="AA26" s="13">
        <f t="shared" si="0"/>
        <v>0.25</v>
      </c>
      <c r="AB26" s="10"/>
      <c r="AC26" s="13" t="e">
        <f>Y26*#REF!</f>
        <v>#REF!</v>
      </c>
    </row>
    <row r="27" spans="2:29" ht="16.5" hidden="1" customHeight="1" outlineLevel="1" thickBot="1" x14ac:dyDescent="0.3">
      <c r="B27" s="27" t="s">
        <v>87</v>
      </c>
      <c r="C27" s="30">
        <v>0.35</v>
      </c>
      <c r="D27" s="19">
        <f>VLOOKUP(B27,[1]Заказ!$B$3:$C$158,2,0)</f>
        <v>0</v>
      </c>
      <c r="E27" s="18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3">
        <v>0.35</v>
      </c>
      <c r="Z27" s="10"/>
      <c r="AA27" s="13">
        <f t="shared" si="0"/>
        <v>0.12249999999999998</v>
      </c>
      <c r="AB27" s="10"/>
      <c r="AC27" s="13" t="e">
        <f>Y27*#REF!</f>
        <v>#REF!</v>
      </c>
    </row>
    <row r="28" spans="2:29" ht="16.5" hidden="1" customHeight="1" outlineLevel="1" thickBot="1" x14ac:dyDescent="0.3">
      <c r="B28" s="27" t="s">
        <v>88</v>
      </c>
      <c r="C28" s="30">
        <v>0.35</v>
      </c>
      <c r="D28" s="19">
        <f>VLOOKUP(B28,[1]Заказ!$B$3:$C$158,2,0)</f>
        <v>0</v>
      </c>
      <c r="E28" s="18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3">
        <v>0.35</v>
      </c>
      <c r="Z28" s="10"/>
      <c r="AA28" s="13">
        <f t="shared" si="0"/>
        <v>0.12249999999999998</v>
      </c>
      <c r="AB28" s="10"/>
      <c r="AC28" s="13" t="e">
        <f>Y28*#REF!</f>
        <v>#REF!</v>
      </c>
    </row>
    <row r="29" spans="2:29" ht="16.5" hidden="1" customHeight="1" outlineLevel="1" thickBot="1" x14ac:dyDescent="0.3">
      <c r="B29" s="27" t="s">
        <v>16</v>
      </c>
      <c r="C29" s="30">
        <v>0.4</v>
      </c>
      <c r="D29" s="19">
        <f>VLOOKUP(B29,[1]Заказ!$B$3:$C$158,2,0)</f>
        <v>0</v>
      </c>
      <c r="E29" s="18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3">
        <v>0.4</v>
      </c>
      <c r="Z29" s="10"/>
      <c r="AA29" s="13">
        <f t="shared" si="0"/>
        <v>0.16000000000000003</v>
      </c>
      <c r="AB29" s="10"/>
      <c r="AC29" s="13" t="e">
        <f>Y29*#REF!</f>
        <v>#REF!</v>
      </c>
    </row>
    <row r="30" spans="2:29" ht="16.5" hidden="1" customHeight="1" outlineLevel="1" thickBot="1" x14ac:dyDescent="0.3">
      <c r="B30" s="27" t="s">
        <v>119</v>
      </c>
      <c r="C30" s="30">
        <v>0.43</v>
      </c>
      <c r="D30" s="19">
        <f>VLOOKUP(B30,[1]Заказ!$B$3:$C$158,2,0)</f>
        <v>0</v>
      </c>
      <c r="E30" s="18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3">
        <v>0.43</v>
      </c>
      <c r="Z30" s="10"/>
      <c r="AA30" s="13">
        <f t="shared" si="0"/>
        <v>0.18489999999999998</v>
      </c>
      <c r="AB30" s="10"/>
      <c r="AC30" s="13" t="e">
        <f>Y30*#REF!</f>
        <v>#REF!</v>
      </c>
    </row>
    <row r="31" spans="2:29" ht="16.5" hidden="1" customHeight="1" outlineLevel="1" thickBot="1" x14ac:dyDescent="0.3">
      <c r="B31" s="27" t="s">
        <v>17</v>
      </c>
      <c r="C31" s="30">
        <v>0.4</v>
      </c>
      <c r="D31" s="19">
        <f>VLOOKUP(B31,[1]Заказ!$B$3:$C$158,2,0)</f>
        <v>0</v>
      </c>
      <c r="E31" s="18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3">
        <v>0.4</v>
      </c>
      <c r="Z31" s="10"/>
      <c r="AA31" s="13">
        <f t="shared" si="0"/>
        <v>0.16000000000000003</v>
      </c>
      <c r="AB31" s="10"/>
      <c r="AC31" s="13" t="e">
        <f>Y31*#REF!</f>
        <v>#REF!</v>
      </c>
    </row>
    <row r="32" spans="2:29" ht="16.5" hidden="1" customHeight="1" outlineLevel="1" thickBot="1" x14ac:dyDescent="0.3">
      <c r="B32" s="27" t="s">
        <v>18</v>
      </c>
      <c r="C32" s="30">
        <v>0.17</v>
      </c>
      <c r="D32" s="19">
        <f>VLOOKUP(B32,[1]Заказ!$B$3:$C$158,2,0)</f>
        <v>0</v>
      </c>
      <c r="E32" s="18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3">
        <v>0.17</v>
      </c>
      <c r="Z32" s="10"/>
      <c r="AA32" s="13">
        <f t="shared" si="0"/>
        <v>2.8900000000000006E-2</v>
      </c>
      <c r="AB32" s="10"/>
      <c r="AC32" s="13" t="e">
        <f>Y32*#REF!</f>
        <v>#REF!</v>
      </c>
    </row>
    <row r="33" spans="2:29" ht="16.5" hidden="1" customHeight="1" outlineLevel="1" thickBot="1" x14ac:dyDescent="0.3">
      <c r="B33" s="27" t="s">
        <v>124</v>
      </c>
      <c r="C33" s="30">
        <v>0.4</v>
      </c>
      <c r="D33" s="19">
        <f>VLOOKUP(B33,[1]Заказ!$B$3:$C$158,2,0)</f>
        <v>0</v>
      </c>
      <c r="E33" s="18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3">
        <v>0.4</v>
      </c>
      <c r="Z33" s="10"/>
      <c r="AA33" s="13">
        <f t="shared" si="0"/>
        <v>0.16000000000000003</v>
      </c>
      <c r="AB33" s="10"/>
      <c r="AC33" s="13" t="e">
        <f>Y33*#REF!</f>
        <v>#REF!</v>
      </c>
    </row>
    <row r="34" spans="2:29" ht="16.5" hidden="1" customHeight="1" outlineLevel="1" thickBot="1" x14ac:dyDescent="0.3">
      <c r="B34" s="27" t="s">
        <v>19</v>
      </c>
      <c r="C34" s="30">
        <v>0.4</v>
      </c>
      <c r="D34" s="19">
        <f>VLOOKUP(B34,[1]Заказ!$B$3:$C$158,2,0)</f>
        <v>0</v>
      </c>
      <c r="E34" s="18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3">
        <v>0.4</v>
      </c>
      <c r="Z34" s="10"/>
      <c r="AA34" s="13">
        <f t="shared" si="0"/>
        <v>0.16000000000000003</v>
      </c>
      <c r="AB34" s="10"/>
      <c r="AC34" s="13" t="e">
        <f>Y34*#REF!</f>
        <v>#REF!</v>
      </c>
    </row>
    <row r="35" spans="2:29" ht="16.5" hidden="1" customHeight="1" outlineLevel="1" thickBot="1" x14ac:dyDescent="0.3">
      <c r="B35" s="27" t="s">
        <v>20</v>
      </c>
      <c r="C35" s="30">
        <v>0.5</v>
      </c>
      <c r="D35" s="19">
        <f>VLOOKUP(B35,[1]Заказ!$B$3:$C$158,2,0)</f>
        <v>0</v>
      </c>
      <c r="E35" s="18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3">
        <v>0.5</v>
      </c>
      <c r="Z35" s="10"/>
      <c r="AA35" s="13">
        <f t="shared" si="0"/>
        <v>0.25</v>
      </c>
      <c r="AB35" s="10"/>
      <c r="AC35" s="13" t="e">
        <f>Y35*#REF!</f>
        <v>#REF!</v>
      </c>
    </row>
    <row r="36" spans="2:29" ht="16.5" hidden="1" customHeight="1" outlineLevel="1" thickBot="1" x14ac:dyDescent="0.3">
      <c r="B36" s="27" t="s">
        <v>21</v>
      </c>
      <c r="C36" s="30">
        <v>0.5</v>
      </c>
      <c r="D36" s="19">
        <f>VLOOKUP(B36,[1]Заказ!$B$3:$C$158,2,0)</f>
        <v>0</v>
      </c>
      <c r="E36" s="18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3">
        <v>0.5</v>
      </c>
      <c r="Z36" s="10"/>
      <c r="AA36" s="13">
        <f t="shared" ref="AA36:AA67" si="2">Y36*C36</f>
        <v>0.25</v>
      </c>
      <c r="AB36" s="10"/>
      <c r="AC36" s="13" t="e">
        <f>Y36*#REF!</f>
        <v>#REF!</v>
      </c>
    </row>
    <row r="37" spans="2:29" ht="16.5" hidden="1" customHeight="1" outlineLevel="1" thickBot="1" x14ac:dyDescent="0.3">
      <c r="B37" s="27" t="s">
        <v>115</v>
      </c>
      <c r="C37" s="30">
        <v>0.5</v>
      </c>
      <c r="D37" s="19">
        <f>VLOOKUP(B37,[1]Заказ!$B$3:$C$158,2,0)</f>
        <v>0</v>
      </c>
      <c r="E37" s="18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3">
        <v>0.5</v>
      </c>
      <c r="Z37" s="10"/>
      <c r="AA37" s="13">
        <f t="shared" si="2"/>
        <v>0.25</v>
      </c>
      <c r="AB37" s="10"/>
      <c r="AC37" s="13" t="e">
        <f>Y37*#REF!</f>
        <v>#REF!</v>
      </c>
    </row>
    <row r="38" spans="2:29" ht="16.5" hidden="1" customHeight="1" outlineLevel="1" thickBot="1" x14ac:dyDescent="0.3">
      <c r="B38" s="27" t="s">
        <v>22</v>
      </c>
      <c r="C38" s="30">
        <v>0.3</v>
      </c>
      <c r="D38" s="19">
        <f>VLOOKUP(B38,[1]Заказ!$B$3:$C$158,2,0)</f>
        <v>0</v>
      </c>
      <c r="E38" s="18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3">
        <v>0.3</v>
      </c>
      <c r="Z38" s="10"/>
      <c r="AA38" s="13">
        <f t="shared" si="2"/>
        <v>0.09</v>
      </c>
      <c r="AB38" s="10"/>
      <c r="AC38" s="13" t="e">
        <f>Y38*#REF!</f>
        <v>#REF!</v>
      </c>
    </row>
    <row r="39" spans="2:29" ht="16.5" hidden="1" customHeight="1" outlineLevel="1" thickBot="1" x14ac:dyDescent="0.3">
      <c r="B39" s="27" t="s">
        <v>23</v>
      </c>
      <c r="C39" s="30">
        <v>0.4</v>
      </c>
      <c r="D39" s="19">
        <f>VLOOKUP(B39,[1]Заказ!$B$3:$C$158,2,0)</f>
        <v>0</v>
      </c>
      <c r="E39" s="18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3">
        <v>0.4</v>
      </c>
      <c r="Z39" s="10"/>
      <c r="AA39" s="13">
        <f t="shared" si="2"/>
        <v>0.16000000000000003</v>
      </c>
      <c r="AB39" s="10"/>
      <c r="AC39" s="13" t="e">
        <f>Y39*#REF!</f>
        <v>#REF!</v>
      </c>
    </row>
    <row r="40" spans="2:29" ht="16.5" hidden="1" customHeight="1" outlineLevel="1" thickBot="1" x14ac:dyDescent="0.3">
      <c r="B40" s="27" t="s">
        <v>116</v>
      </c>
      <c r="C40" s="30">
        <v>0.5</v>
      </c>
      <c r="D40" s="19">
        <f>VLOOKUP(B40,[1]Заказ!$B$3:$C$158,2,0)</f>
        <v>0</v>
      </c>
      <c r="E40" s="18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3">
        <v>0.5</v>
      </c>
      <c r="Z40" s="10"/>
      <c r="AA40" s="13">
        <f t="shared" si="2"/>
        <v>0.25</v>
      </c>
      <c r="AB40" s="10"/>
      <c r="AC40" s="13" t="e">
        <f>Y40*#REF!</f>
        <v>#REF!</v>
      </c>
    </row>
    <row r="41" spans="2:29" ht="16.5" hidden="1" customHeight="1" outlineLevel="1" thickBot="1" x14ac:dyDescent="0.3">
      <c r="B41" s="27" t="s">
        <v>24</v>
      </c>
      <c r="C41" s="30">
        <v>0.5</v>
      </c>
      <c r="D41" s="19">
        <f>VLOOKUP(B41,[1]Заказ!$B$3:$C$158,2,0)</f>
        <v>0</v>
      </c>
      <c r="E41" s="18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3">
        <v>0.5</v>
      </c>
      <c r="Z41" s="10"/>
      <c r="AA41" s="13">
        <f t="shared" si="2"/>
        <v>0.25</v>
      </c>
      <c r="AB41" s="10"/>
      <c r="AC41" s="13" t="e">
        <f>Y41*#REF!</f>
        <v>#REF!</v>
      </c>
    </row>
    <row r="42" spans="2:29" ht="16.5" hidden="1" customHeight="1" outlineLevel="1" thickBot="1" x14ac:dyDescent="0.3">
      <c r="B42" s="27" t="s">
        <v>121</v>
      </c>
      <c r="C42" s="30">
        <v>0.35</v>
      </c>
      <c r="D42" s="19">
        <f>VLOOKUP(B42,[1]Заказ!$B$3:$C$158,2,0)</f>
        <v>0</v>
      </c>
      <c r="E42" s="18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3">
        <v>0.35</v>
      </c>
      <c r="Z42" s="10"/>
      <c r="AA42" s="13">
        <f t="shared" si="2"/>
        <v>0.12249999999999998</v>
      </c>
      <c r="AB42" s="10"/>
      <c r="AC42" s="13" t="e">
        <f>Y42*#REF!</f>
        <v>#REF!</v>
      </c>
    </row>
    <row r="43" spans="2:29" ht="16.5" hidden="1" customHeight="1" outlineLevel="1" thickBot="1" x14ac:dyDescent="0.3">
      <c r="B43" s="27" t="s">
        <v>113</v>
      </c>
      <c r="C43" s="30">
        <v>0.5</v>
      </c>
      <c r="D43" s="19">
        <f>VLOOKUP(B43,[1]Заказ!$B$3:$C$158,2,0)</f>
        <v>0</v>
      </c>
      <c r="E43" s="18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3">
        <v>0.5</v>
      </c>
      <c r="Z43" s="10"/>
      <c r="AA43" s="13">
        <f t="shared" si="2"/>
        <v>0.25</v>
      </c>
      <c r="AB43" s="10"/>
      <c r="AC43" s="13" t="e">
        <f>Y43*#REF!</f>
        <v>#REF!</v>
      </c>
    </row>
    <row r="44" spans="2:29" ht="16.5" hidden="1" customHeight="1" outlineLevel="1" thickBot="1" x14ac:dyDescent="0.3">
      <c r="B44" s="27" t="s">
        <v>117</v>
      </c>
      <c r="C44" s="30">
        <v>0.5</v>
      </c>
      <c r="D44" s="19">
        <f>VLOOKUP(B44,[1]Заказ!$B$3:$C$158,2,0)</f>
        <v>0</v>
      </c>
      <c r="E44" s="18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3">
        <v>0.5</v>
      </c>
      <c r="Z44" s="10"/>
      <c r="AA44" s="13">
        <f t="shared" si="2"/>
        <v>0.25</v>
      </c>
      <c r="AB44" s="10"/>
      <c r="AC44" s="13" t="e">
        <f>Y44*#REF!</f>
        <v>#REF!</v>
      </c>
    </row>
    <row r="45" spans="2:29" ht="16.5" hidden="1" customHeight="1" outlineLevel="1" thickBot="1" x14ac:dyDescent="0.3">
      <c r="B45" s="27" t="s">
        <v>25</v>
      </c>
      <c r="C45" s="30">
        <v>0.35</v>
      </c>
      <c r="D45" s="19">
        <f>VLOOKUP(B45,[1]Заказ!$B$3:$C$158,2,0)</f>
        <v>0</v>
      </c>
      <c r="E45" s="18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3">
        <v>0.35</v>
      </c>
      <c r="Z45" s="10"/>
      <c r="AA45" s="13">
        <f t="shared" si="2"/>
        <v>0.12249999999999998</v>
      </c>
      <c r="AB45" s="10"/>
      <c r="AC45" s="13" t="e">
        <f>Y45*#REF!</f>
        <v>#REF!</v>
      </c>
    </row>
    <row r="46" spans="2:29" ht="16.5" hidden="1" customHeight="1" outlineLevel="1" thickBot="1" x14ac:dyDescent="0.3">
      <c r="B46" s="27" t="s">
        <v>26</v>
      </c>
      <c r="C46" s="30">
        <v>0.35</v>
      </c>
      <c r="D46" s="19">
        <f>VLOOKUP(B46,[1]Заказ!$B$3:$C$158,2,0)</f>
        <v>0</v>
      </c>
      <c r="E46" s="18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3">
        <v>0.35</v>
      </c>
      <c r="Z46" s="10"/>
      <c r="AA46" s="13">
        <f t="shared" si="2"/>
        <v>0.12249999999999998</v>
      </c>
      <c r="AB46" s="10"/>
      <c r="AC46" s="13" t="e">
        <f>Y46*#REF!</f>
        <v>#REF!</v>
      </c>
    </row>
    <row r="47" spans="2:29" ht="16.5" hidden="1" customHeight="1" outlineLevel="1" thickBot="1" x14ac:dyDescent="0.3">
      <c r="B47" s="27" t="s">
        <v>125</v>
      </c>
      <c r="C47" s="30">
        <v>0.35</v>
      </c>
      <c r="D47" s="19">
        <f>VLOOKUP(B47,[1]Заказ!$B$3:$C$158,2,0)</f>
        <v>0</v>
      </c>
      <c r="E47" s="18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3">
        <v>0.35</v>
      </c>
      <c r="Z47" s="10"/>
      <c r="AA47" s="13">
        <f t="shared" si="2"/>
        <v>0.12249999999999998</v>
      </c>
      <c r="AB47" s="10"/>
      <c r="AC47" s="13" t="e">
        <f>Y47*#REF!</f>
        <v>#REF!</v>
      </c>
    </row>
    <row r="48" spans="2:29" ht="16.5" hidden="1" customHeight="1" outlineLevel="1" thickBot="1" x14ac:dyDescent="0.3">
      <c r="B48" s="27" t="s">
        <v>120</v>
      </c>
      <c r="C48" s="30">
        <v>0.35</v>
      </c>
      <c r="D48" s="19">
        <f>VLOOKUP(B48,[1]Заказ!$B$3:$C$158,2,0)</f>
        <v>0</v>
      </c>
      <c r="E48" s="18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3">
        <v>0.35</v>
      </c>
      <c r="Z48" s="10"/>
      <c r="AA48" s="13">
        <f t="shared" si="2"/>
        <v>0.12249999999999998</v>
      </c>
      <c r="AB48" s="10"/>
      <c r="AC48" s="13" t="e">
        <f>Y48*#REF!</f>
        <v>#REF!</v>
      </c>
    </row>
    <row r="49" spans="2:29" ht="16.5" hidden="1" customHeight="1" outlineLevel="1" thickBot="1" x14ac:dyDescent="0.3">
      <c r="B49" s="27" t="s">
        <v>118</v>
      </c>
      <c r="C49" s="30">
        <v>0.4</v>
      </c>
      <c r="D49" s="19">
        <f>VLOOKUP(B49,[1]Заказ!$B$3:$C$158,2,0)</f>
        <v>0</v>
      </c>
      <c r="E49" s="18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3">
        <v>0.4</v>
      </c>
      <c r="Z49" s="10"/>
      <c r="AA49" s="13">
        <f t="shared" si="2"/>
        <v>0.16000000000000003</v>
      </c>
      <c r="AB49" s="10"/>
      <c r="AC49" s="13" t="e">
        <f>Y49*#REF!</f>
        <v>#REF!</v>
      </c>
    </row>
    <row r="50" spans="2:29" ht="16.5" hidden="1" customHeight="1" outlineLevel="1" thickBot="1" x14ac:dyDescent="0.3">
      <c r="B50" s="27" t="s">
        <v>27</v>
      </c>
      <c r="C50" s="30">
        <v>0.17</v>
      </c>
      <c r="D50" s="19">
        <f>VLOOKUP(B50,[1]Заказ!$B$3:$C$158,2,0)</f>
        <v>0</v>
      </c>
      <c r="E50" s="18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3">
        <v>0.17</v>
      </c>
      <c r="Z50" s="10"/>
      <c r="AA50" s="13">
        <f t="shared" si="2"/>
        <v>2.8900000000000006E-2</v>
      </c>
      <c r="AB50" s="10"/>
      <c r="AC50" s="13" t="e">
        <f>Y50*#REF!</f>
        <v>#REF!</v>
      </c>
    </row>
    <row r="51" spans="2:29" ht="16.5" hidden="1" customHeight="1" outlineLevel="1" thickBot="1" x14ac:dyDescent="0.3">
      <c r="B51" s="27" t="s">
        <v>28</v>
      </c>
      <c r="C51" s="30">
        <v>0.38</v>
      </c>
      <c r="D51" s="19">
        <f>VLOOKUP(B51,[1]Заказ!$B$3:$C$158,2,0)</f>
        <v>0</v>
      </c>
      <c r="E51" s="18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3">
        <v>0.38</v>
      </c>
      <c r="Z51" s="10"/>
      <c r="AA51" s="13">
        <f t="shared" si="2"/>
        <v>0.1444</v>
      </c>
      <c r="AB51" s="10"/>
      <c r="AC51" s="13" t="e">
        <f>Y51*#REF!</f>
        <v>#REF!</v>
      </c>
    </row>
    <row r="52" spans="2:29" ht="16.5" hidden="1" customHeight="1" outlineLevel="1" thickBot="1" x14ac:dyDescent="0.3">
      <c r="B52" s="27" t="s">
        <v>153</v>
      </c>
      <c r="C52" s="30">
        <v>0.35</v>
      </c>
      <c r="D52" s="19">
        <f>VLOOKUP(B52,[1]Заказ!$B$3:$C$158,2,0)</f>
        <v>0</v>
      </c>
      <c r="E52" s="18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3">
        <v>0.42</v>
      </c>
      <c r="Z52" s="10"/>
      <c r="AA52" s="13">
        <f t="shared" si="2"/>
        <v>0.14699999999999999</v>
      </c>
      <c r="AB52" s="10"/>
      <c r="AC52" s="13" t="e">
        <f>Y52*#REF!</f>
        <v>#REF!</v>
      </c>
    </row>
    <row r="53" spans="2:29" ht="16.5" hidden="1" customHeight="1" outlineLevel="1" thickBot="1" x14ac:dyDescent="0.3">
      <c r="B53" s="27" t="s">
        <v>29</v>
      </c>
      <c r="C53" s="30">
        <v>0.42</v>
      </c>
      <c r="D53" s="19">
        <f>VLOOKUP(B53,[1]Заказ!$B$3:$C$158,2,0)</f>
        <v>0</v>
      </c>
      <c r="E53" s="18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3">
        <v>0.42</v>
      </c>
      <c r="Z53" s="10"/>
      <c r="AA53" s="13">
        <f t="shared" si="2"/>
        <v>0.17639999999999997</v>
      </c>
      <c r="AB53" s="10"/>
      <c r="AC53" s="13" t="e">
        <f>Y53*#REF!</f>
        <v>#REF!</v>
      </c>
    </row>
    <row r="54" spans="2:29" ht="16.5" hidden="1" customHeight="1" outlineLevel="1" thickBot="1" x14ac:dyDescent="0.3">
      <c r="B54" s="27" t="s">
        <v>30</v>
      </c>
      <c r="C54" s="30">
        <v>0.42</v>
      </c>
      <c r="D54" s="19">
        <f>VLOOKUP(B54,[1]Заказ!$B$3:$C$158,2,0)</f>
        <v>0</v>
      </c>
      <c r="E54" s="18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3">
        <v>0.42</v>
      </c>
      <c r="Z54" s="10"/>
      <c r="AA54" s="13">
        <f t="shared" si="2"/>
        <v>0.17639999999999997</v>
      </c>
      <c r="AB54" s="10"/>
      <c r="AC54" s="13" t="e">
        <f>Y54*#REF!</f>
        <v>#REF!</v>
      </c>
    </row>
    <row r="55" spans="2:29" ht="16.5" hidden="1" customHeight="1" outlineLevel="1" thickBot="1" x14ac:dyDescent="0.3">
      <c r="B55" s="27" t="s">
        <v>155</v>
      </c>
      <c r="C55" s="30">
        <v>0.35</v>
      </c>
      <c r="D55" s="19">
        <f>VLOOKUP(B55,[1]Заказ!$B$3:$C$158,2,0)</f>
        <v>0</v>
      </c>
      <c r="E55" s="18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3">
        <v>0.42</v>
      </c>
      <c r="Z55" s="10"/>
      <c r="AA55" s="13">
        <f t="shared" si="2"/>
        <v>0.14699999999999999</v>
      </c>
      <c r="AB55" s="10"/>
      <c r="AC55" s="13" t="e">
        <f>Y55*#REF!</f>
        <v>#REF!</v>
      </c>
    </row>
    <row r="56" spans="2:29" ht="16.5" hidden="1" customHeight="1" outlineLevel="1" thickBot="1" x14ac:dyDescent="0.3">
      <c r="B56" s="27" t="s">
        <v>122</v>
      </c>
      <c r="C56" s="30">
        <v>0.6</v>
      </c>
      <c r="D56" s="19">
        <f>VLOOKUP(B56,[1]Заказ!$B$3:$C$158,2,0)</f>
        <v>0</v>
      </c>
      <c r="E56" s="18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3">
        <v>0.6</v>
      </c>
      <c r="Z56" s="10"/>
      <c r="AA56" s="13">
        <f t="shared" si="2"/>
        <v>0.36</v>
      </c>
      <c r="AB56" s="10"/>
      <c r="AC56" s="13" t="e">
        <f>Y56*#REF!</f>
        <v>#REF!</v>
      </c>
    </row>
    <row r="57" spans="2:29" ht="16.5" hidden="1" customHeight="1" outlineLevel="1" thickBot="1" x14ac:dyDescent="0.3">
      <c r="B57" s="27" t="s">
        <v>31</v>
      </c>
      <c r="C57" s="30">
        <v>0.42</v>
      </c>
      <c r="D57" s="19">
        <f>VLOOKUP(B57,[1]Заказ!$B$3:$C$158,2,0)</f>
        <v>0</v>
      </c>
      <c r="E57" s="18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3">
        <v>0.42</v>
      </c>
      <c r="Z57" s="10"/>
      <c r="AA57" s="13">
        <f t="shared" si="2"/>
        <v>0.17639999999999997</v>
      </c>
      <c r="AB57" s="10"/>
      <c r="AC57" s="13" t="e">
        <f>Y57*#REF!</f>
        <v>#REF!</v>
      </c>
    </row>
    <row r="58" spans="2:29" ht="16.5" hidden="1" customHeight="1" outlineLevel="1" thickBot="1" x14ac:dyDescent="0.3">
      <c r="B58" s="27" t="s">
        <v>114</v>
      </c>
      <c r="C58" s="30">
        <v>0.42</v>
      </c>
      <c r="D58" s="19">
        <f>VLOOKUP(B58,[1]Заказ!$B$3:$C$158,2,0)</f>
        <v>0</v>
      </c>
      <c r="E58" s="18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3">
        <v>0.42</v>
      </c>
      <c r="Z58" s="10"/>
      <c r="AA58" s="13">
        <f t="shared" si="2"/>
        <v>0.17639999999999997</v>
      </c>
      <c r="AB58" s="10"/>
      <c r="AC58" s="13" t="e">
        <f>Y58*#REF!</f>
        <v>#REF!</v>
      </c>
    </row>
    <row r="59" spans="2:29" ht="16.5" hidden="1" customHeight="1" outlineLevel="1" thickBot="1" x14ac:dyDescent="0.3">
      <c r="B59" s="27" t="s">
        <v>123</v>
      </c>
      <c r="C59" s="30">
        <v>0.33</v>
      </c>
      <c r="D59" s="19">
        <f>VLOOKUP(B59,[1]Заказ!$B$3:$C$158,2,0)</f>
        <v>0</v>
      </c>
      <c r="E59" s="18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3">
        <v>0.33</v>
      </c>
      <c r="Z59" s="10"/>
      <c r="AA59" s="13">
        <f t="shared" si="2"/>
        <v>0.10890000000000001</v>
      </c>
      <c r="AB59" s="10"/>
      <c r="AC59" s="13" t="e">
        <f>Y59*#REF!</f>
        <v>#REF!</v>
      </c>
    </row>
    <row r="60" spans="2:29" ht="16.5" hidden="1" customHeight="1" outlineLevel="1" thickBot="1" x14ac:dyDescent="0.3">
      <c r="B60" s="27" t="s">
        <v>32</v>
      </c>
      <c r="C60" s="30">
        <v>0.42</v>
      </c>
      <c r="D60" s="19">
        <f>VLOOKUP(B60,[1]Заказ!$B$3:$C$158,2,0)</f>
        <v>0</v>
      </c>
      <c r="E60" s="18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3">
        <v>0.42</v>
      </c>
      <c r="Z60" s="10"/>
      <c r="AA60" s="13">
        <f t="shared" si="2"/>
        <v>0.17639999999999997</v>
      </c>
      <c r="AB60" s="10"/>
      <c r="AC60" s="13" t="e">
        <f>Y60*#REF!</f>
        <v>#REF!</v>
      </c>
    </row>
    <row r="61" spans="2:29" ht="16.5" hidden="1" customHeight="1" outlineLevel="1" thickBot="1" x14ac:dyDescent="0.3">
      <c r="B61" s="27" t="s">
        <v>33</v>
      </c>
      <c r="C61" s="30">
        <v>0.35</v>
      </c>
      <c r="D61" s="19">
        <f>VLOOKUP(B61,[1]Заказ!$B$3:$C$158,2,0)</f>
        <v>0</v>
      </c>
      <c r="E61" s="18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3">
        <v>0.35</v>
      </c>
      <c r="Z61" s="10"/>
      <c r="AA61" s="13">
        <f t="shared" si="2"/>
        <v>0.12249999999999998</v>
      </c>
      <c r="AB61" s="10"/>
      <c r="AC61" s="13" t="e">
        <f>Y61*#REF!</f>
        <v>#REF!</v>
      </c>
    </row>
    <row r="62" spans="2:29" ht="16.5" hidden="1" customHeight="1" outlineLevel="1" thickBot="1" x14ac:dyDescent="0.3">
      <c r="B62" s="27" t="s">
        <v>34</v>
      </c>
      <c r="C62" s="30">
        <v>0.35</v>
      </c>
      <c r="D62" s="19">
        <f>VLOOKUP(B62,[1]Заказ!$B$3:$C$158,2,0)</f>
        <v>0</v>
      </c>
      <c r="E62" s="18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3">
        <v>0.35</v>
      </c>
      <c r="Z62" s="10"/>
      <c r="AA62" s="13">
        <f t="shared" si="2"/>
        <v>0.12249999999999998</v>
      </c>
      <c r="AB62" s="10"/>
      <c r="AC62" s="13" t="e">
        <f>Y62*#REF!</f>
        <v>#REF!</v>
      </c>
    </row>
    <row r="63" spans="2:29" ht="16.5" hidden="1" customHeight="1" outlineLevel="1" thickBot="1" x14ac:dyDescent="0.3">
      <c r="B63" s="27" t="s">
        <v>35</v>
      </c>
      <c r="C63" s="30">
        <v>0.35</v>
      </c>
      <c r="D63" s="19">
        <f>VLOOKUP(B63,[1]Заказ!$B$3:$C$158,2,0)</f>
        <v>0</v>
      </c>
      <c r="E63" s="18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3">
        <v>0.35</v>
      </c>
      <c r="Z63" s="10"/>
      <c r="AA63" s="13">
        <f t="shared" si="2"/>
        <v>0.12249999999999998</v>
      </c>
      <c r="AB63" s="10"/>
      <c r="AC63" s="13" t="e">
        <f>Y63*#REF!</f>
        <v>#REF!</v>
      </c>
    </row>
    <row r="64" spans="2:29" ht="16.5" customHeight="1" outlineLevel="1" thickBot="1" x14ac:dyDescent="0.3">
      <c r="B64" s="27" t="s">
        <v>36</v>
      </c>
      <c r="C64" s="30">
        <v>0.35</v>
      </c>
      <c r="D64" s="19">
        <f>VLOOKUP(B64,[1]Заказ!$B$3:$C$158,2,0)</f>
        <v>48</v>
      </c>
      <c r="E64" s="18">
        <f t="shared" si="1"/>
        <v>16.799999999999997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3">
        <v>0.35</v>
      </c>
      <c r="Z64" s="10"/>
      <c r="AA64" s="13">
        <f t="shared" si="2"/>
        <v>0.12249999999999998</v>
      </c>
      <c r="AB64" s="10"/>
      <c r="AC64" s="13" t="e">
        <f>Y64*#REF!</f>
        <v>#REF!</v>
      </c>
    </row>
    <row r="65" spans="2:29" ht="16.5" customHeight="1" outlineLevel="1" thickBot="1" x14ac:dyDescent="0.3">
      <c r="B65" s="27" t="s">
        <v>37</v>
      </c>
      <c r="C65" s="30">
        <v>1</v>
      </c>
      <c r="D65" s="19">
        <f>VLOOKUP(B65,[1]Заказ!$B$3:$C$158,2,0)</f>
        <v>50</v>
      </c>
      <c r="E65" s="18">
        <f t="shared" si="1"/>
        <v>50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3">
        <v>1</v>
      </c>
      <c r="Z65" s="10"/>
      <c r="AA65" s="13">
        <f t="shared" si="2"/>
        <v>1</v>
      </c>
      <c r="AB65" s="10"/>
      <c r="AC65" s="13" t="e">
        <f>Y65*#REF!</f>
        <v>#REF!</v>
      </c>
    </row>
    <row r="66" spans="2:29" ht="16.5" hidden="1" customHeight="1" outlineLevel="1" thickBot="1" x14ac:dyDescent="0.3">
      <c r="B66" s="27" t="s">
        <v>38</v>
      </c>
      <c r="C66" s="30">
        <v>1</v>
      </c>
      <c r="D66" s="19">
        <f>VLOOKUP(B66,[1]Заказ!$B$3:$C$158,2,0)</f>
        <v>0</v>
      </c>
      <c r="E66" s="18">
        <f t="shared" si="1"/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3">
        <v>1</v>
      </c>
      <c r="Z66" s="10"/>
      <c r="AA66" s="13">
        <f t="shared" si="2"/>
        <v>1</v>
      </c>
      <c r="AB66" s="10"/>
      <c r="AC66" s="13" t="e">
        <f>Y66*#REF!</f>
        <v>#REF!</v>
      </c>
    </row>
    <row r="67" spans="2:29" ht="16.5" hidden="1" customHeight="1" outlineLevel="1" thickBot="1" x14ac:dyDescent="0.3">
      <c r="B67" s="27" t="s">
        <v>39</v>
      </c>
      <c r="C67" s="30">
        <v>1</v>
      </c>
      <c r="D67" s="19">
        <f>VLOOKUP(B67,[1]Заказ!$B$3:$C$158,2,0)</f>
        <v>0</v>
      </c>
      <c r="E67" s="18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3">
        <v>1</v>
      </c>
      <c r="Z67" s="10"/>
      <c r="AA67" s="13">
        <f t="shared" si="2"/>
        <v>1</v>
      </c>
      <c r="AB67" s="10"/>
      <c r="AC67" s="13" t="e">
        <f>Y67*#REF!</f>
        <v>#REF!</v>
      </c>
    </row>
    <row r="68" spans="2:29" ht="16.5" customHeight="1" outlineLevel="1" thickBot="1" x14ac:dyDescent="0.3">
      <c r="B68" s="27" t="s">
        <v>40</v>
      </c>
      <c r="C68" s="30">
        <v>1</v>
      </c>
      <c r="D68" s="19">
        <f>VLOOKUP(B68,[1]Заказ!$B$3:$C$158,2,0)</f>
        <v>120</v>
      </c>
      <c r="E68" s="18">
        <f t="shared" si="1"/>
        <v>120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3">
        <v>1</v>
      </c>
      <c r="Z68" s="10"/>
      <c r="AA68" s="13">
        <f t="shared" ref="AA68:AA99" si="3">Y68*C68</f>
        <v>1</v>
      </c>
      <c r="AB68" s="10"/>
      <c r="AC68" s="13" t="e">
        <f>Y68*#REF!</f>
        <v>#REF!</v>
      </c>
    </row>
    <row r="69" spans="2:29" ht="16.5" hidden="1" customHeight="1" outlineLevel="1" thickBot="1" x14ac:dyDescent="0.3">
      <c r="B69" s="27" t="s">
        <v>41</v>
      </c>
      <c r="C69" s="30">
        <v>1</v>
      </c>
      <c r="D69" s="19">
        <f>VLOOKUP(B69,[1]Заказ!$B$3:$C$158,2,0)</f>
        <v>0</v>
      </c>
      <c r="E69" s="18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3">
        <v>1</v>
      </c>
      <c r="Z69" s="10"/>
      <c r="AA69" s="13">
        <f t="shared" si="3"/>
        <v>1</v>
      </c>
      <c r="AB69" s="10"/>
      <c r="AC69" s="13" t="e">
        <f>Y69*#REF!</f>
        <v>#REF!</v>
      </c>
    </row>
    <row r="70" spans="2:29" ht="16.5" customHeight="1" outlineLevel="1" thickBot="1" x14ac:dyDescent="0.3">
      <c r="B70" s="27" t="s">
        <v>42</v>
      </c>
      <c r="C70" s="30">
        <v>1</v>
      </c>
      <c r="D70" s="19">
        <f>VLOOKUP(B70,[1]Заказ!$B$3:$C$158,2,0)</f>
        <v>2000</v>
      </c>
      <c r="E70" s="18">
        <f t="shared" si="4"/>
        <v>2000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3">
        <v>1</v>
      </c>
      <c r="Z70" s="10"/>
      <c r="AA70" s="13">
        <f t="shared" si="3"/>
        <v>1</v>
      </c>
      <c r="AB70" s="10"/>
      <c r="AC70" s="13" t="e">
        <f>Y70*#REF!</f>
        <v>#REF!</v>
      </c>
    </row>
    <row r="71" spans="2:29" ht="16.5" hidden="1" customHeight="1" outlineLevel="1" thickBot="1" x14ac:dyDescent="0.3">
      <c r="B71" s="27" t="s">
        <v>43</v>
      </c>
      <c r="C71" s="30">
        <v>1</v>
      </c>
      <c r="D71" s="19">
        <f>VLOOKUP(B71,[1]Заказ!$B$3:$C$158,2,0)</f>
        <v>0</v>
      </c>
      <c r="E71" s="18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3">
        <v>1</v>
      </c>
      <c r="Z71" s="10"/>
      <c r="AA71" s="13">
        <f t="shared" si="3"/>
        <v>1</v>
      </c>
      <c r="AB71" s="10"/>
      <c r="AC71" s="13" t="e">
        <f>Y71*#REF!</f>
        <v>#REF!</v>
      </c>
    </row>
    <row r="72" spans="2:29" ht="16.5" hidden="1" customHeight="1" outlineLevel="1" thickBot="1" x14ac:dyDescent="0.3">
      <c r="B72" s="27" t="s">
        <v>93</v>
      </c>
      <c r="C72" s="30">
        <v>1</v>
      </c>
      <c r="D72" s="19">
        <f>VLOOKUP(B72,[1]Заказ!$B$3:$C$158,2,0)</f>
        <v>0</v>
      </c>
      <c r="E72" s="18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3">
        <v>1</v>
      </c>
      <c r="Z72" s="10"/>
      <c r="AA72" s="13">
        <f t="shared" si="3"/>
        <v>1</v>
      </c>
      <c r="AB72" s="10"/>
      <c r="AC72" s="13" t="e">
        <f>Y72*#REF!</f>
        <v>#REF!</v>
      </c>
    </row>
    <row r="73" spans="2:29" ht="16.5" hidden="1" customHeight="1" outlineLevel="1" thickBot="1" x14ac:dyDescent="0.3">
      <c r="B73" s="27" t="s">
        <v>44</v>
      </c>
      <c r="C73" s="30">
        <v>1</v>
      </c>
      <c r="D73" s="19">
        <f>VLOOKUP(B73,[1]Заказ!$B$3:$C$158,2,0)</f>
        <v>0</v>
      </c>
      <c r="E73" s="18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3">
        <v>1</v>
      </c>
      <c r="Z73" s="10"/>
      <c r="AA73" s="13">
        <f t="shared" si="3"/>
        <v>1</v>
      </c>
      <c r="AB73" s="10"/>
      <c r="AC73" s="13" t="e">
        <f>Y73*#REF!</f>
        <v>#REF!</v>
      </c>
    </row>
    <row r="74" spans="2:29" ht="16.5" hidden="1" customHeight="1" outlineLevel="1" thickBot="1" x14ac:dyDescent="0.3">
      <c r="B74" s="27" t="s">
        <v>98</v>
      </c>
      <c r="C74" s="30">
        <v>1</v>
      </c>
      <c r="D74" s="19">
        <f>VLOOKUP(B74,[1]Заказ!$B$3:$C$158,2,0)</f>
        <v>0</v>
      </c>
      <c r="E74" s="18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3">
        <v>1</v>
      </c>
      <c r="Z74" s="10"/>
      <c r="AA74" s="13">
        <f t="shared" si="3"/>
        <v>1</v>
      </c>
      <c r="AB74" s="10"/>
      <c r="AC74" s="13" t="e">
        <f>Y74*#REF!</f>
        <v>#REF!</v>
      </c>
    </row>
    <row r="75" spans="2:29" ht="16.5" customHeight="1" outlineLevel="1" thickBot="1" x14ac:dyDescent="0.3">
      <c r="B75" s="27" t="s">
        <v>45</v>
      </c>
      <c r="C75" s="30">
        <v>1</v>
      </c>
      <c r="D75" s="19">
        <f>VLOOKUP(B75,[1]Заказ!$B$3:$C$158,2,0)</f>
        <v>50</v>
      </c>
      <c r="E75" s="18">
        <f t="shared" si="4"/>
        <v>50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3">
        <v>1</v>
      </c>
      <c r="Z75" s="10"/>
      <c r="AA75" s="13">
        <f t="shared" si="3"/>
        <v>1</v>
      </c>
      <c r="AB75" s="10"/>
      <c r="AC75" s="13" t="e">
        <f>Y75*#REF!</f>
        <v>#REF!</v>
      </c>
    </row>
    <row r="76" spans="2:29" ht="16.5" hidden="1" customHeight="1" outlineLevel="1" thickBot="1" x14ac:dyDescent="0.3">
      <c r="B76" s="27" t="s">
        <v>96</v>
      </c>
      <c r="C76" s="30">
        <v>1</v>
      </c>
      <c r="D76" s="19">
        <f>VLOOKUP(B76,[1]Заказ!$B$3:$C$158,2,0)</f>
        <v>0</v>
      </c>
      <c r="E76" s="18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3">
        <v>1</v>
      </c>
      <c r="Z76" s="10"/>
      <c r="AA76" s="13">
        <f t="shared" si="3"/>
        <v>1</v>
      </c>
      <c r="AB76" s="10"/>
      <c r="AC76" s="13" t="e">
        <f>Y76*#REF!</f>
        <v>#REF!</v>
      </c>
    </row>
    <row r="77" spans="2:29" ht="16.5" customHeight="1" outlineLevel="1" thickBot="1" x14ac:dyDescent="0.3">
      <c r="B77" s="27" t="s">
        <v>46</v>
      </c>
      <c r="C77" s="30">
        <v>1</v>
      </c>
      <c r="D77" s="19">
        <f>VLOOKUP(B77,[1]Заказ!$B$3:$C$158,2,0)</f>
        <v>120</v>
      </c>
      <c r="E77" s="18">
        <f t="shared" si="4"/>
        <v>120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3">
        <v>1</v>
      </c>
      <c r="Z77" s="10"/>
      <c r="AA77" s="13">
        <f t="shared" si="3"/>
        <v>1</v>
      </c>
      <c r="AB77" s="10"/>
      <c r="AC77" s="13" t="e">
        <f>Y77*#REF!</f>
        <v>#REF!</v>
      </c>
    </row>
    <row r="78" spans="2:29" ht="16.5" customHeight="1" outlineLevel="1" thickBot="1" x14ac:dyDescent="0.3">
      <c r="B78" s="27" t="s">
        <v>47</v>
      </c>
      <c r="C78" s="30">
        <v>1</v>
      </c>
      <c r="D78" s="19">
        <f>VLOOKUP(B78,[1]Заказ!$B$3:$C$158,2,0)</f>
        <v>6000</v>
      </c>
      <c r="E78" s="18">
        <f t="shared" si="4"/>
        <v>6000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3">
        <v>1</v>
      </c>
      <c r="Z78" s="10"/>
      <c r="AA78" s="13">
        <f t="shared" si="3"/>
        <v>1</v>
      </c>
      <c r="AB78" s="10"/>
      <c r="AC78" s="13" t="e">
        <f>Y78*#REF!</f>
        <v>#REF!</v>
      </c>
    </row>
    <row r="79" spans="2:29" ht="16.5" hidden="1" customHeight="1" outlineLevel="1" thickBot="1" x14ac:dyDescent="0.3">
      <c r="B79" s="27" t="s">
        <v>48</v>
      </c>
      <c r="C79" s="30">
        <v>1</v>
      </c>
      <c r="D79" s="19">
        <f>VLOOKUP(B79,[1]Заказ!$B$3:$C$158,2,0)</f>
        <v>0</v>
      </c>
      <c r="E79" s="18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3">
        <v>1</v>
      </c>
      <c r="Z79" s="10"/>
      <c r="AA79" s="13">
        <f t="shared" si="3"/>
        <v>1</v>
      </c>
      <c r="AB79" s="10"/>
      <c r="AC79" s="13" t="e">
        <f>Y79*#REF!</f>
        <v>#REF!</v>
      </c>
    </row>
    <row r="80" spans="2:29" ht="16.5" customHeight="1" outlineLevel="1" thickBot="1" x14ac:dyDescent="0.3">
      <c r="B80" s="27" t="s">
        <v>49</v>
      </c>
      <c r="C80" s="30">
        <v>1</v>
      </c>
      <c r="D80" s="19">
        <f>VLOOKUP(B80,[1]Заказ!$B$3:$C$158,2,0)</f>
        <v>3000</v>
      </c>
      <c r="E80" s="18">
        <f t="shared" si="4"/>
        <v>3000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3">
        <v>1</v>
      </c>
      <c r="Z80" s="10"/>
      <c r="AA80" s="13">
        <f t="shared" si="3"/>
        <v>1</v>
      </c>
      <c r="AB80" s="10"/>
      <c r="AC80" s="13" t="e">
        <f>Y80*#REF!</f>
        <v>#REF!</v>
      </c>
    </row>
    <row r="81" spans="2:29" ht="16.5" hidden="1" customHeight="1" outlineLevel="1" thickBot="1" x14ac:dyDescent="0.3">
      <c r="B81" s="27" t="s">
        <v>50</v>
      </c>
      <c r="C81" s="30">
        <v>1</v>
      </c>
      <c r="D81" s="19">
        <f>VLOOKUP(B81,[1]Заказ!$B$3:$C$158,2,0)</f>
        <v>0</v>
      </c>
      <c r="E81" s="18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3">
        <v>1</v>
      </c>
      <c r="Z81" s="10"/>
      <c r="AA81" s="13">
        <f t="shared" si="3"/>
        <v>1</v>
      </c>
      <c r="AB81" s="10"/>
      <c r="AC81" s="13" t="e">
        <f>Y81*#REF!</f>
        <v>#REF!</v>
      </c>
    </row>
    <row r="82" spans="2:29" ht="16.5" hidden="1" customHeight="1" outlineLevel="1" thickBot="1" x14ac:dyDescent="0.3">
      <c r="B82" s="27" t="s">
        <v>92</v>
      </c>
      <c r="C82" s="30">
        <v>1</v>
      </c>
      <c r="D82" s="19">
        <f>VLOOKUP(B82,[1]Заказ!$B$3:$C$158,2,0)</f>
        <v>0</v>
      </c>
      <c r="E82" s="18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3">
        <v>1</v>
      </c>
      <c r="Z82" s="10"/>
      <c r="AA82" s="13">
        <f t="shared" si="3"/>
        <v>1</v>
      </c>
      <c r="AB82" s="10"/>
      <c r="AC82" s="13" t="e">
        <f>Y82*#REF!</f>
        <v>#REF!</v>
      </c>
    </row>
    <row r="83" spans="2:29" ht="16.5" hidden="1" customHeight="1" outlineLevel="1" thickBot="1" x14ac:dyDescent="0.3">
      <c r="B83" s="27" t="s">
        <v>51</v>
      </c>
      <c r="C83" s="30">
        <v>1</v>
      </c>
      <c r="D83" s="19">
        <f>VLOOKUP(B83,[1]Заказ!$B$3:$C$158,2,0)</f>
        <v>0</v>
      </c>
      <c r="E83" s="18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3">
        <v>1</v>
      </c>
      <c r="Z83" s="10"/>
      <c r="AA83" s="13">
        <f t="shared" si="3"/>
        <v>1</v>
      </c>
      <c r="AB83" s="10"/>
      <c r="AC83" s="13" t="e">
        <f>Y83*#REF!</f>
        <v>#REF!</v>
      </c>
    </row>
    <row r="84" spans="2:29" ht="16.5" hidden="1" customHeight="1" outlineLevel="1" thickBot="1" x14ac:dyDescent="0.3">
      <c r="B84" s="27" t="s">
        <v>52</v>
      </c>
      <c r="C84" s="30">
        <v>1</v>
      </c>
      <c r="D84" s="19">
        <f>VLOOKUP(B84,[1]Заказ!$B$3:$C$158,2,0)</f>
        <v>0</v>
      </c>
      <c r="E84" s="18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3">
        <v>1</v>
      </c>
      <c r="Z84" s="10"/>
      <c r="AA84" s="13">
        <f t="shared" si="3"/>
        <v>1</v>
      </c>
      <c r="AB84" s="10"/>
      <c r="AC84" s="13" t="e">
        <f>Y84*#REF!</f>
        <v>#REF!</v>
      </c>
    </row>
    <row r="85" spans="2:29" ht="16.5" customHeight="1" outlineLevel="1" thickBot="1" x14ac:dyDescent="0.3">
      <c r="B85" s="27" t="s">
        <v>53</v>
      </c>
      <c r="C85" s="30">
        <v>1</v>
      </c>
      <c r="D85" s="19">
        <f>VLOOKUP(B85,[1]Заказ!$B$3:$C$158,2,0)</f>
        <v>50</v>
      </c>
      <c r="E85" s="18">
        <f t="shared" si="4"/>
        <v>50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3">
        <v>1</v>
      </c>
      <c r="Z85" s="10"/>
      <c r="AA85" s="13">
        <f t="shared" si="3"/>
        <v>1</v>
      </c>
      <c r="AB85" s="10"/>
      <c r="AC85" s="13" t="e">
        <f>Y85*#REF!</f>
        <v>#REF!</v>
      </c>
    </row>
    <row r="86" spans="2:29" ht="16.5" customHeight="1" outlineLevel="1" thickBot="1" x14ac:dyDescent="0.3">
      <c r="B86" s="27" t="s">
        <v>54</v>
      </c>
      <c r="C86" s="30">
        <v>1</v>
      </c>
      <c r="D86" s="19">
        <f>VLOOKUP(B86,[1]Заказ!$B$3:$C$158,2,0)</f>
        <v>50</v>
      </c>
      <c r="E86" s="18">
        <f t="shared" si="4"/>
        <v>50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3">
        <v>1</v>
      </c>
      <c r="Z86" s="10"/>
      <c r="AA86" s="13">
        <f t="shared" si="3"/>
        <v>1</v>
      </c>
      <c r="AB86" s="10"/>
      <c r="AC86" s="13" t="e">
        <f>Y86*#REF!</f>
        <v>#REF!</v>
      </c>
    </row>
    <row r="87" spans="2:29" ht="16.5" hidden="1" customHeight="1" outlineLevel="1" thickBot="1" x14ac:dyDescent="0.3">
      <c r="B87" s="27" t="s">
        <v>55</v>
      </c>
      <c r="C87" s="30">
        <v>1</v>
      </c>
      <c r="D87" s="19">
        <f>VLOOKUP(B87,[1]Заказ!$B$3:$C$158,2,0)</f>
        <v>0</v>
      </c>
      <c r="E87" s="18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3">
        <v>1</v>
      </c>
      <c r="Z87" s="10"/>
      <c r="AA87" s="13">
        <f t="shared" si="3"/>
        <v>1</v>
      </c>
      <c r="AB87" s="10"/>
      <c r="AC87" s="13" t="e">
        <f>Y87*#REF!</f>
        <v>#REF!</v>
      </c>
    </row>
    <row r="88" spans="2:29" ht="16.5" hidden="1" customHeight="1" outlineLevel="1" thickBot="1" x14ac:dyDescent="0.3">
      <c r="B88" s="27" t="s">
        <v>94</v>
      </c>
      <c r="C88" s="30">
        <v>1</v>
      </c>
      <c r="D88" s="19">
        <f>VLOOKUP(B88,[1]Заказ!$B$3:$C$158,2,0)</f>
        <v>0</v>
      </c>
      <c r="E88" s="18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3">
        <v>1</v>
      </c>
      <c r="Z88" s="10"/>
      <c r="AA88" s="13">
        <f t="shared" si="3"/>
        <v>1</v>
      </c>
      <c r="AB88" s="10"/>
      <c r="AC88" s="13" t="e">
        <f>Y88*#REF!</f>
        <v>#REF!</v>
      </c>
    </row>
    <row r="89" spans="2:29" ht="16.5" hidden="1" customHeight="1" outlineLevel="1" thickBot="1" x14ac:dyDescent="0.3">
      <c r="B89" s="27" t="s">
        <v>95</v>
      </c>
      <c r="C89" s="30">
        <v>1</v>
      </c>
      <c r="D89" s="19">
        <f>VLOOKUP(B89,[1]Заказ!$B$3:$C$158,2,0)</f>
        <v>0</v>
      </c>
      <c r="E89" s="18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3">
        <v>1</v>
      </c>
      <c r="Z89" s="10"/>
      <c r="AA89" s="13">
        <f t="shared" si="3"/>
        <v>1</v>
      </c>
      <c r="AB89" s="10"/>
      <c r="AC89" s="13" t="e">
        <f>Y89*#REF!</f>
        <v>#REF!</v>
      </c>
    </row>
    <row r="90" spans="2:29" ht="16.5" customHeight="1" outlineLevel="1" thickBot="1" x14ac:dyDescent="0.3">
      <c r="B90" s="27" t="s">
        <v>56</v>
      </c>
      <c r="C90" s="30">
        <v>1</v>
      </c>
      <c r="D90" s="19">
        <f>VLOOKUP(B90,[1]Заказ!$B$3:$C$158,2,0)</f>
        <v>160</v>
      </c>
      <c r="E90" s="18">
        <f t="shared" si="4"/>
        <v>160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3">
        <v>1</v>
      </c>
      <c r="Z90" s="10"/>
      <c r="AA90" s="13">
        <f t="shared" si="3"/>
        <v>1</v>
      </c>
      <c r="AB90" s="10"/>
      <c r="AC90" s="13" t="e">
        <f>Y90*#REF!</f>
        <v>#REF!</v>
      </c>
    </row>
    <row r="91" spans="2:29" ht="16.5" customHeight="1" outlineLevel="1" thickBot="1" x14ac:dyDescent="0.3">
      <c r="B91" s="27" t="s">
        <v>57</v>
      </c>
      <c r="C91" s="30">
        <v>1</v>
      </c>
      <c r="D91" s="19">
        <f>VLOOKUP(B91,[1]Заказ!$B$3:$C$158,2,0)</f>
        <v>700</v>
      </c>
      <c r="E91" s="18">
        <f t="shared" si="4"/>
        <v>700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3">
        <v>1</v>
      </c>
      <c r="Z91" s="10"/>
      <c r="AA91" s="13">
        <f t="shared" si="3"/>
        <v>1</v>
      </c>
      <c r="AB91" s="10"/>
      <c r="AC91" s="13" t="e">
        <f>Y91*#REF!</f>
        <v>#REF!</v>
      </c>
    </row>
    <row r="92" spans="2:29" ht="16.5" customHeight="1" outlineLevel="1" thickBot="1" x14ac:dyDescent="0.3">
      <c r="B92" s="27" t="s">
        <v>58</v>
      </c>
      <c r="C92" s="30">
        <v>1</v>
      </c>
      <c r="D92" s="19">
        <f>VLOOKUP(B92,[1]Заказ!$B$3:$C$158,2,0)</f>
        <v>300</v>
      </c>
      <c r="E92" s="18">
        <f t="shared" si="4"/>
        <v>300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3">
        <v>1</v>
      </c>
      <c r="Z92" s="10"/>
      <c r="AA92" s="13">
        <f t="shared" si="3"/>
        <v>1</v>
      </c>
      <c r="AB92" s="10"/>
      <c r="AC92" s="13" t="e">
        <f>Y92*#REF!</f>
        <v>#REF!</v>
      </c>
    </row>
    <row r="93" spans="2:29" ht="16.5" hidden="1" customHeight="1" outlineLevel="1" thickBot="1" x14ac:dyDescent="0.3">
      <c r="B93" s="27" t="s">
        <v>59</v>
      </c>
      <c r="C93" s="30">
        <v>1</v>
      </c>
      <c r="D93" s="19">
        <f>VLOOKUP(B93,[1]Заказ!$B$3:$C$158,2,0)</f>
        <v>0</v>
      </c>
      <c r="E93" s="18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3">
        <v>1</v>
      </c>
      <c r="Z93" s="10"/>
      <c r="AA93" s="13">
        <f t="shared" si="3"/>
        <v>1</v>
      </c>
      <c r="AB93" s="10"/>
      <c r="AC93" s="13" t="e">
        <f>Y93*#REF!</f>
        <v>#REF!</v>
      </c>
    </row>
    <row r="94" spans="2:29" ht="16.5" hidden="1" customHeight="1" outlineLevel="1" thickBot="1" x14ac:dyDescent="0.3">
      <c r="B94" s="27" t="s">
        <v>60</v>
      </c>
      <c r="C94" s="30">
        <v>1</v>
      </c>
      <c r="D94" s="19">
        <f>VLOOKUP(B94,[1]Заказ!$B$3:$C$158,2,0)</f>
        <v>0</v>
      </c>
      <c r="E94" s="18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3">
        <v>1</v>
      </c>
      <c r="Z94" s="10"/>
      <c r="AA94" s="13">
        <f t="shared" si="3"/>
        <v>1</v>
      </c>
      <c r="AB94" s="10"/>
      <c r="AC94" s="13" t="e">
        <f>Y94*#REF!</f>
        <v>#REF!</v>
      </c>
    </row>
    <row r="95" spans="2:29" ht="16.5" hidden="1" customHeight="1" outlineLevel="1" thickBot="1" x14ac:dyDescent="0.3">
      <c r="B95" s="27" t="s">
        <v>61</v>
      </c>
      <c r="C95" s="30">
        <v>1</v>
      </c>
      <c r="D95" s="19">
        <f>VLOOKUP(B95,[1]Заказ!$B$3:$C$158,2,0)</f>
        <v>0</v>
      </c>
      <c r="E95" s="18">
        <f t="shared" si="4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3">
        <v>1</v>
      </c>
      <c r="Z95" s="10"/>
      <c r="AA95" s="13">
        <f t="shared" si="3"/>
        <v>1</v>
      </c>
      <c r="AB95" s="10"/>
      <c r="AC95" s="13" t="e">
        <f>Y95*#REF!</f>
        <v>#REF!</v>
      </c>
    </row>
    <row r="96" spans="2:29" ht="16.5" hidden="1" customHeight="1" outlineLevel="1" thickBot="1" x14ac:dyDescent="0.3">
      <c r="B96" s="27" t="s">
        <v>62</v>
      </c>
      <c r="C96" s="30">
        <v>1</v>
      </c>
      <c r="D96" s="19">
        <f>VLOOKUP(B96,[1]Заказ!$B$3:$C$158,2,0)</f>
        <v>0</v>
      </c>
      <c r="E96" s="18">
        <f t="shared" si="4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3">
        <v>1</v>
      </c>
      <c r="Z96" s="10"/>
      <c r="AA96" s="13">
        <f t="shared" si="3"/>
        <v>1</v>
      </c>
      <c r="AB96" s="10"/>
      <c r="AC96" s="13" t="e">
        <f>Y96*#REF!</f>
        <v>#REF!</v>
      </c>
    </row>
    <row r="97" spans="2:29" ht="16.5" hidden="1" customHeight="1" outlineLevel="1" thickBot="1" x14ac:dyDescent="0.3">
      <c r="B97" s="27" t="s">
        <v>97</v>
      </c>
      <c r="C97" s="30">
        <v>1</v>
      </c>
      <c r="D97" s="19">
        <f>VLOOKUP(B97,[1]Заказ!$B$3:$C$158,2,0)</f>
        <v>0</v>
      </c>
      <c r="E97" s="18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3">
        <v>1</v>
      </c>
      <c r="Z97" s="10"/>
      <c r="AA97" s="13">
        <f t="shared" si="3"/>
        <v>1</v>
      </c>
      <c r="AB97" s="10"/>
      <c r="AC97" s="13" t="e">
        <f>Y97*#REF!</f>
        <v>#REF!</v>
      </c>
    </row>
    <row r="98" spans="2:29" ht="16.5" hidden="1" customHeight="1" outlineLevel="1" thickBot="1" x14ac:dyDescent="0.3">
      <c r="B98" s="27" t="s">
        <v>100</v>
      </c>
      <c r="C98" s="30">
        <v>1</v>
      </c>
      <c r="D98" s="19">
        <f>VLOOKUP(B98,[1]Заказ!$B$3:$C$158,2,0)</f>
        <v>0</v>
      </c>
      <c r="E98" s="18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3">
        <v>1</v>
      </c>
      <c r="Z98" s="10"/>
      <c r="AA98" s="13">
        <f t="shared" si="3"/>
        <v>1</v>
      </c>
      <c r="AB98" s="10"/>
      <c r="AC98" s="13" t="e">
        <f>Y98*#REF!</f>
        <v>#REF!</v>
      </c>
    </row>
    <row r="99" spans="2:29" ht="16.5" hidden="1" customHeight="1" outlineLevel="1" thickBot="1" x14ac:dyDescent="0.3">
      <c r="B99" s="27" t="s">
        <v>91</v>
      </c>
      <c r="C99" s="30">
        <v>1</v>
      </c>
      <c r="D99" s="19">
        <f>VLOOKUP(B99,[1]Заказ!$B$3:$C$158,2,0)</f>
        <v>0</v>
      </c>
      <c r="E99" s="18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3">
        <v>1</v>
      </c>
      <c r="Z99" s="10"/>
      <c r="AA99" s="13">
        <f t="shared" si="3"/>
        <v>1</v>
      </c>
      <c r="AB99" s="10"/>
      <c r="AC99" s="13" t="e">
        <f>Y99*#REF!</f>
        <v>#REF!</v>
      </c>
    </row>
    <row r="100" spans="2:29" ht="16.5" hidden="1" customHeight="1" outlineLevel="1" thickBot="1" x14ac:dyDescent="0.3">
      <c r="B100" s="27" t="s">
        <v>63</v>
      </c>
      <c r="C100" s="30">
        <v>1</v>
      </c>
      <c r="D100" s="19">
        <f>VLOOKUP(B100,[1]Заказ!$B$3:$C$158,2,0)</f>
        <v>0</v>
      </c>
      <c r="E100" s="18">
        <f t="shared" si="4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3">
        <v>1</v>
      </c>
      <c r="Z100" s="10"/>
      <c r="AA100" s="13">
        <f t="shared" ref="AA100:AA131" si="5">Y100*C100</f>
        <v>1</v>
      </c>
      <c r="AB100" s="10"/>
      <c r="AC100" s="13" t="e">
        <f>Y100*#REF!</f>
        <v>#REF!</v>
      </c>
    </row>
    <row r="101" spans="2:29" ht="16.5" hidden="1" customHeight="1" outlineLevel="1" thickBot="1" x14ac:dyDescent="0.3">
      <c r="B101" s="27" t="s">
        <v>73</v>
      </c>
      <c r="C101" s="30">
        <v>1</v>
      </c>
      <c r="D101" s="19">
        <v>0</v>
      </c>
      <c r="E101" s="18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3">
        <v>1</v>
      </c>
      <c r="Z101" s="10"/>
      <c r="AA101" s="13">
        <f t="shared" si="5"/>
        <v>1</v>
      </c>
      <c r="AB101" s="10"/>
      <c r="AC101" s="13" t="e">
        <f>Y101*#REF!</f>
        <v>#REF!</v>
      </c>
    </row>
    <row r="102" spans="2:29" ht="16.5" customHeight="1" outlineLevel="1" thickBot="1" x14ac:dyDescent="0.3">
      <c r="B102" s="27" t="s">
        <v>64</v>
      </c>
      <c r="C102" s="30">
        <v>1</v>
      </c>
      <c r="D102" s="19">
        <f>VLOOKUP(B102,[1]Заказ!$B$3:$C$158,2,0)</f>
        <v>100</v>
      </c>
      <c r="E102" s="18">
        <f t="shared" si="4"/>
        <v>100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3">
        <v>1</v>
      </c>
      <c r="Z102" s="10"/>
      <c r="AA102" s="13">
        <f t="shared" si="5"/>
        <v>1</v>
      </c>
      <c r="AB102" s="10"/>
      <c r="AC102" s="13" t="e">
        <f>Y102*#REF!</f>
        <v>#REF!</v>
      </c>
    </row>
    <row r="103" spans="2:29" ht="16.5" customHeight="1" outlineLevel="1" thickBot="1" x14ac:dyDescent="0.3">
      <c r="B103" s="27" t="s">
        <v>65</v>
      </c>
      <c r="C103" s="30">
        <v>1</v>
      </c>
      <c r="D103" s="19">
        <f>VLOOKUP(B103,[1]Заказ!$B$3:$C$158,2,0)</f>
        <v>50</v>
      </c>
      <c r="E103" s="18">
        <f t="shared" si="4"/>
        <v>50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3">
        <v>1</v>
      </c>
      <c r="Z103" s="10"/>
      <c r="AA103" s="13">
        <f t="shared" si="5"/>
        <v>1</v>
      </c>
      <c r="AB103" s="10"/>
      <c r="AC103" s="13" t="e">
        <f>Y103*#REF!</f>
        <v>#REF!</v>
      </c>
    </row>
    <row r="104" spans="2:29" ht="16.5" hidden="1" customHeight="1" outlineLevel="1" thickBot="1" x14ac:dyDescent="0.3">
      <c r="B104" s="27" t="s">
        <v>66</v>
      </c>
      <c r="C104" s="30">
        <v>1</v>
      </c>
      <c r="D104" s="19">
        <f>VLOOKUP(B104,[1]Заказ!$B$3:$C$158,2,0)</f>
        <v>0</v>
      </c>
      <c r="E104" s="18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3">
        <v>1</v>
      </c>
      <c r="Z104" s="10"/>
      <c r="AA104" s="13">
        <f t="shared" si="5"/>
        <v>1</v>
      </c>
      <c r="AB104" s="10"/>
      <c r="AC104" s="13" t="e">
        <f>Y104*#REF!</f>
        <v>#REF!</v>
      </c>
    </row>
    <row r="105" spans="2:29" ht="16.5" customHeight="1" outlineLevel="1" thickBot="1" x14ac:dyDescent="0.3">
      <c r="B105" s="27" t="s">
        <v>67</v>
      </c>
      <c r="C105" s="30">
        <v>1</v>
      </c>
      <c r="D105" s="19">
        <f>VLOOKUP(B105,[1]Заказ!$B$3:$C$158,2,0)</f>
        <v>20</v>
      </c>
      <c r="E105" s="18">
        <f t="shared" si="4"/>
        <v>20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3">
        <v>1</v>
      </c>
      <c r="Z105" s="10"/>
      <c r="AA105" s="13">
        <f t="shared" si="5"/>
        <v>1</v>
      </c>
      <c r="AB105" s="10"/>
      <c r="AC105" s="13" t="e">
        <f>Y105*#REF!</f>
        <v>#REF!</v>
      </c>
    </row>
    <row r="106" spans="2:29" ht="16.5" customHeight="1" outlineLevel="1" thickBot="1" x14ac:dyDescent="0.3">
      <c r="B106" s="32" t="s">
        <v>157</v>
      </c>
      <c r="C106" s="30">
        <v>1</v>
      </c>
      <c r="D106" s="33">
        <f>VLOOKUP(B106,[1]Заказ!$B$3:$C$158,2,0)</f>
        <v>30</v>
      </c>
      <c r="E106" s="34">
        <f t="shared" si="4"/>
        <v>30</v>
      </c>
      <c r="F106" s="10" t="s">
        <v>159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3">
        <v>1</v>
      </c>
      <c r="Z106" s="10"/>
      <c r="AA106" s="13">
        <f t="shared" si="5"/>
        <v>1</v>
      </c>
      <c r="AB106" s="10"/>
      <c r="AC106" s="13" t="e">
        <f>Y106*#REF!</f>
        <v>#REF!</v>
      </c>
    </row>
    <row r="107" spans="2:29" ht="16.5" hidden="1" customHeight="1" outlineLevel="1" thickBot="1" x14ac:dyDescent="0.3">
      <c r="B107" s="27" t="s">
        <v>68</v>
      </c>
      <c r="C107" s="30">
        <v>1</v>
      </c>
      <c r="D107" s="19">
        <f>VLOOKUP(B107,[1]Заказ!$B$3:$C$158,2,0)</f>
        <v>0</v>
      </c>
      <c r="E107" s="18">
        <f t="shared" si="4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3">
        <v>1</v>
      </c>
      <c r="Z107" s="10"/>
      <c r="AA107" s="13">
        <f t="shared" si="5"/>
        <v>1</v>
      </c>
      <c r="AB107" s="10"/>
      <c r="AC107" s="13" t="e">
        <f>Y107*#REF!</f>
        <v>#REF!</v>
      </c>
    </row>
    <row r="108" spans="2:29" ht="16.5" hidden="1" customHeight="1" outlineLevel="1" thickBot="1" x14ac:dyDescent="0.3">
      <c r="B108" s="27" t="s">
        <v>127</v>
      </c>
      <c r="C108" s="30">
        <v>0.35</v>
      </c>
      <c r="D108" s="19">
        <f>VLOOKUP(B108,[1]Заказ!$B$3:$C$158,2,0)</f>
        <v>0</v>
      </c>
      <c r="E108" s="18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3">
        <v>0.35</v>
      </c>
      <c r="Z108" s="10"/>
      <c r="AA108" s="13">
        <f t="shared" si="5"/>
        <v>0.12249999999999998</v>
      </c>
      <c r="AB108" s="10"/>
      <c r="AC108" s="13" t="e">
        <f>Y108*#REF!</f>
        <v>#REF!</v>
      </c>
    </row>
    <row r="109" spans="2:29" ht="16.5" customHeight="1" outlineLevel="1" thickBot="1" x14ac:dyDescent="0.3">
      <c r="B109" s="27" t="s">
        <v>156</v>
      </c>
      <c r="C109" s="30">
        <v>0.3</v>
      </c>
      <c r="D109" s="19">
        <f>VLOOKUP(B109,[1]Заказ!$B$3:$C$158,2,0)</f>
        <v>390</v>
      </c>
      <c r="E109" s="18">
        <f t="shared" si="4"/>
        <v>117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3">
        <v>0.4</v>
      </c>
      <c r="Z109" s="10"/>
      <c r="AA109" s="13">
        <f t="shared" si="5"/>
        <v>0.12</v>
      </c>
      <c r="AB109" s="10"/>
      <c r="AC109" s="13" t="e">
        <f>Y109*#REF!</f>
        <v>#REF!</v>
      </c>
    </row>
    <row r="110" spans="2:29" ht="16.5" hidden="1" customHeight="1" outlineLevel="1" thickBot="1" x14ac:dyDescent="0.3">
      <c r="B110" s="27" t="s">
        <v>131</v>
      </c>
      <c r="C110" s="30">
        <v>0.35</v>
      </c>
      <c r="D110" s="19">
        <f>VLOOKUP(B110,[1]Заказ!$B$3:$C$158,2,0)</f>
        <v>0</v>
      </c>
      <c r="E110" s="18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3">
        <v>0.35</v>
      </c>
      <c r="Z110" s="10"/>
      <c r="AA110" s="13">
        <f t="shared" si="5"/>
        <v>0.12249999999999998</v>
      </c>
      <c r="AB110" s="10"/>
      <c r="AC110" s="13" t="e">
        <f>Y110*#REF!</f>
        <v>#REF!</v>
      </c>
    </row>
    <row r="111" spans="2:29" ht="16.5" customHeight="1" outlineLevel="1" thickBot="1" x14ac:dyDescent="0.3">
      <c r="B111" s="27" t="s">
        <v>132</v>
      </c>
      <c r="C111" s="30">
        <v>0.4</v>
      </c>
      <c r="D111" s="19">
        <f>VLOOKUP(B111,[1]Заказ!$B$3:$C$158,2,0)</f>
        <v>540</v>
      </c>
      <c r="E111" s="18">
        <f t="shared" si="4"/>
        <v>216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3">
        <v>0.4</v>
      </c>
      <c r="Z111" s="10"/>
      <c r="AA111" s="13">
        <f t="shared" si="5"/>
        <v>0.16000000000000003</v>
      </c>
      <c r="AB111" s="10"/>
      <c r="AC111" s="13" t="e">
        <f>Y111*#REF!</f>
        <v>#REF!</v>
      </c>
    </row>
    <row r="112" spans="2:29" ht="16.5" hidden="1" customHeight="1" outlineLevel="1" thickBot="1" x14ac:dyDescent="0.3">
      <c r="B112" s="27" t="s">
        <v>129</v>
      </c>
      <c r="C112" s="30">
        <v>0.4</v>
      </c>
      <c r="D112" s="19">
        <f>VLOOKUP(B112,[1]Заказ!$B$3:$C$158,2,0)</f>
        <v>0</v>
      </c>
      <c r="E112" s="18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3">
        <v>0.4</v>
      </c>
      <c r="Z112" s="10"/>
      <c r="AA112" s="13">
        <f t="shared" si="5"/>
        <v>0.16000000000000003</v>
      </c>
      <c r="AB112" s="10"/>
      <c r="AC112" s="13" t="e">
        <f>Y112*#REF!</f>
        <v>#REF!</v>
      </c>
    </row>
    <row r="113" spans="2:29" ht="16.5" customHeight="1" outlineLevel="1" thickBot="1" x14ac:dyDescent="0.3">
      <c r="B113" s="27" t="s">
        <v>133</v>
      </c>
      <c r="C113" s="30">
        <v>0.35</v>
      </c>
      <c r="D113" s="19">
        <f>VLOOKUP(B113,[1]Заказ!$B$3:$C$158,2,0)</f>
        <v>24</v>
      </c>
      <c r="E113" s="18">
        <f t="shared" si="4"/>
        <v>8.3999999999999986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3">
        <v>0.35</v>
      </c>
      <c r="Z113" s="10"/>
      <c r="AA113" s="13">
        <f t="shared" si="5"/>
        <v>0.12249999999999998</v>
      </c>
      <c r="AB113" s="10"/>
      <c r="AC113" s="13" t="e">
        <f>Y113*#REF!</f>
        <v>#REF!</v>
      </c>
    </row>
    <row r="114" spans="2:29" ht="16.5" customHeight="1" outlineLevel="1" thickBot="1" x14ac:dyDescent="0.3">
      <c r="B114" s="27" t="s">
        <v>102</v>
      </c>
      <c r="C114" s="30">
        <v>1</v>
      </c>
      <c r="D114" s="19">
        <f>VLOOKUP(B114,[1]Заказ!$B$3:$C$158,2,0)</f>
        <v>180</v>
      </c>
      <c r="E114" s="18">
        <f t="shared" si="4"/>
        <v>180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3">
        <v>1</v>
      </c>
      <c r="Z114" s="10"/>
      <c r="AA114" s="13">
        <f t="shared" si="5"/>
        <v>1</v>
      </c>
      <c r="AB114" s="10"/>
      <c r="AC114" s="13" t="e">
        <f>Y114*#REF!</f>
        <v>#REF!</v>
      </c>
    </row>
    <row r="115" spans="2:29" ht="16.5" hidden="1" customHeight="1" outlineLevel="1" thickBot="1" x14ac:dyDescent="0.3">
      <c r="B115" s="27" t="s">
        <v>134</v>
      </c>
      <c r="C115" s="30">
        <v>0.35</v>
      </c>
      <c r="D115" s="19">
        <f>VLOOKUP(B115,[1]Заказ!$B$3:$C$158,2,0)</f>
        <v>0</v>
      </c>
      <c r="E115" s="18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3">
        <v>0.35</v>
      </c>
      <c r="Z115" s="10"/>
      <c r="AA115" s="13">
        <f t="shared" si="5"/>
        <v>0.12249999999999998</v>
      </c>
      <c r="AB115" s="10"/>
      <c r="AC115" s="13" t="e">
        <f>Y115*#REF!</f>
        <v>#REF!</v>
      </c>
    </row>
    <row r="116" spans="2:29" ht="16.5" hidden="1" customHeight="1" outlineLevel="1" thickBot="1" x14ac:dyDescent="0.3">
      <c r="B116" s="27" t="s">
        <v>130</v>
      </c>
      <c r="C116" s="30">
        <v>0.4</v>
      </c>
      <c r="D116" s="19">
        <f>VLOOKUP(B116,[1]Заказ!$B$3:$C$158,2,0)</f>
        <v>0</v>
      </c>
      <c r="E116" s="18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3">
        <v>0.4</v>
      </c>
      <c r="Z116" s="10"/>
      <c r="AA116" s="13">
        <f t="shared" si="5"/>
        <v>0.16000000000000003</v>
      </c>
      <c r="AB116" s="10"/>
      <c r="AC116" s="13" t="e">
        <f>Y116*#REF!</f>
        <v>#REF!</v>
      </c>
    </row>
    <row r="117" spans="2:29" ht="16.5" hidden="1" customHeight="1" outlineLevel="1" thickBot="1" x14ac:dyDescent="0.3">
      <c r="B117" s="27" t="s">
        <v>99</v>
      </c>
      <c r="C117" s="30">
        <v>1</v>
      </c>
      <c r="D117" s="19">
        <f>VLOOKUP(B117,[1]Заказ!$B$3:$C$158,2,0)</f>
        <v>0</v>
      </c>
      <c r="E117" s="18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3">
        <v>1</v>
      </c>
      <c r="Z117" s="10"/>
      <c r="AA117" s="13">
        <f t="shared" si="5"/>
        <v>1</v>
      </c>
      <c r="AB117" s="10"/>
      <c r="AC117" s="13" t="e">
        <f>Y117*#REF!</f>
        <v>#REF!</v>
      </c>
    </row>
    <row r="118" spans="2:29" ht="16.5" hidden="1" customHeight="1" outlineLevel="1" thickBot="1" x14ac:dyDescent="0.3">
      <c r="B118" s="27" t="s">
        <v>128</v>
      </c>
      <c r="C118" s="30">
        <v>0.35</v>
      </c>
      <c r="D118" s="19">
        <f>VLOOKUP(B118,[1]Заказ!$B$3:$C$158,2,0)</f>
        <v>0</v>
      </c>
      <c r="E118" s="18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3">
        <v>0.35</v>
      </c>
      <c r="Z118" s="10"/>
      <c r="AA118" s="13">
        <f t="shared" si="5"/>
        <v>0.12249999999999998</v>
      </c>
      <c r="AB118" s="10"/>
      <c r="AC118" s="13" t="e">
        <f>Y118*#REF!</f>
        <v>#REF!</v>
      </c>
    </row>
    <row r="119" spans="2:29" ht="16.5" customHeight="1" outlineLevel="1" thickBot="1" x14ac:dyDescent="0.3">
      <c r="B119" s="27" t="s">
        <v>154</v>
      </c>
      <c r="C119" s="30">
        <v>1</v>
      </c>
      <c r="D119" s="19">
        <f>VLOOKUP(B119,[1]Заказ!$B$3:$C$158,2,0)</f>
        <v>100</v>
      </c>
      <c r="E119" s="18">
        <f t="shared" si="4"/>
        <v>100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3">
        <v>0.35</v>
      </c>
      <c r="Z119" s="10"/>
      <c r="AA119" s="13">
        <f t="shared" si="5"/>
        <v>0.35</v>
      </c>
      <c r="AB119" s="10"/>
      <c r="AC119" s="13" t="e">
        <f>Y119*#REF!</f>
        <v>#REF!</v>
      </c>
    </row>
    <row r="120" spans="2:29" ht="16.5" hidden="1" customHeight="1" outlineLevel="1" thickBot="1" x14ac:dyDescent="0.3">
      <c r="B120" s="27" t="s">
        <v>135</v>
      </c>
      <c r="C120" s="30">
        <v>0.35</v>
      </c>
      <c r="D120" s="19">
        <f>VLOOKUP(B120,[1]Заказ!$B$3:$C$158,2,0)</f>
        <v>0</v>
      </c>
      <c r="E120" s="18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3">
        <v>0.35</v>
      </c>
      <c r="Z120" s="10"/>
      <c r="AA120" s="13">
        <f t="shared" si="5"/>
        <v>0.12249999999999998</v>
      </c>
      <c r="AB120" s="10"/>
      <c r="AC120" s="13" t="e">
        <f>Y120*#REF!</f>
        <v>#REF!</v>
      </c>
    </row>
    <row r="121" spans="2:29" ht="16.5" customHeight="1" outlineLevel="1" thickBot="1" x14ac:dyDescent="0.3">
      <c r="B121" s="27" t="s">
        <v>104</v>
      </c>
      <c r="C121" s="30">
        <v>1</v>
      </c>
      <c r="D121" s="19">
        <f>VLOOKUP(B121,[1]Заказ!$B$3:$C$158,2,0)</f>
        <v>30</v>
      </c>
      <c r="E121" s="18">
        <f t="shared" si="4"/>
        <v>30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3">
        <v>1</v>
      </c>
      <c r="Z121" s="10"/>
      <c r="AA121" s="13">
        <f t="shared" si="5"/>
        <v>1</v>
      </c>
      <c r="AB121" s="10"/>
      <c r="AC121" s="13" t="e">
        <f>Y121*#REF!</f>
        <v>#REF!</v>
      </c>
    </row>
    <row r="122" spans="2:29" ht="16.5" customHeight="1" outlineLevel="1" thickBot="1" x14ac:dyDescent="0.3">
      <c r="B122" s="27" t="s">
        <v>137</v>
      </c>
      <c r="C122" s="30">
        <v>0.4</v>
      </c>
      <c r="D122" s="19">
        <f>VLOOKUP(B122,[1]Заказ!$B$3:$C$158,2,0)</f>
        <v>240</v>
      </c>
      <c r="E122" s="18">
        <f t="shared" si="4"/>
        <v>96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3">
        <v>0.4</v>
      </c>
      <c r="Z122" s="10"/>
      <c r="AA122" s="13">
        <f t="shared" si="5"/>
        <v>0.16000000000000003</v>
      </c>
      <c r="AB122" s="10"/>
      <c r="AC122" s="13" t="e">
        <f>Y122*#REF!</f>
        <v>#REF!</v>
      </c>
    </row>
    <row r="123" spans="2:29" ht="16.5" customHeight="1" outlineLevel="1" thickBot="1" x14ac:dyDescent="0.3">
      <c r="B123" s="27" t="s">
        <v>138</v>
      </c>
      <c r="C123" s="30">
        <v>0.4</v>
      </c>
      <c r="D123" s="19">
        <f>VLOOKUP(B123,[1]Заказ!$B$3:$C$158,2,0)</f>
        <v>60</v>
      </c>
      <c r="E123" s="18">
        <f t="shared" si="4"/>
        <v>24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3">
        <v>0.4</v>
      </c>
      <c r="Z123" s="10"/>
      <c r="AA123" s="13">
        <f t="shared" si="5"/>
        <v>0.16000000000000003</v>
      </c>
      <c r="AB123" s="10"/>
      <c r="AC123" s="13" t="e">
        <f>Y123*#REF!</f>
        <v>#REF!</v>
      </c>
    </row>
    <row r="124" spans="2:29" ht="16.5" hidden="1" customHeight="1" outlineLevel="1" thickBot="1" x14ac:dyDescent="0.3">
      <c r="B124" s="27" t="s">
        <v>139</v>
      </c>
      <c r="C124" s="30">
        <v>0.4</v>
      </c>
      <c r="D124" s="19">
        <f>VLOOKUP(B124,[1]Заказ!$B$3:$C$158,2,0)</f>
        <v>0</v>
      </c>
      <c r="E124" s="18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3">
        <v>0.4</v>
      </c>
      <c r="Z124" s="10"/>
      <c r="AA124" s="13">
        <f t="shared" si="5"/>
        <v>0.16000000000000003</v>
      </c>
      <c r="AB124" s="10"/>
      <c r="AC124" s="13" t="e">
        <f>Y124*#REF!</f>
        <v>#REF!</v>
      </c>
    </row>
    <row r="125" spans="2:29" ht="16.5" customHeight="1" outlineLevel="1" thickBot="1" x14ac:dyDescent="0.3">
      <c r="B125" s="27" t="s">
        <v>105</v>
      </c>
      <c r="C125" s="30">
        <v>1</v>
      </c>
      <c r="D125" s="19">
        <f>VLOOKUP(B125,[1]Заказ!$B$3:$C$158,2,0)</f>
        <v>50</v>
      </c>
      <c r="E125" s="18">
        <f t="shared" si="4"/>
        <v>50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3">
        <v>1</v>
      </c>
      <c r="Z125" s="10"/>
      <c r="AA125" s="13">
        <f t="shared" si="5"/>
        <v>1</v>
      </c>
      <c r="AB125" s="10"/>
      <c r="AC125" s="13" t="e">
        <f>Y125*#REF!</f>
        <v>#REF!</v>
      </c>
    </row>
    <row r="126" spans="2:29" ht="16.5" hidden="1" customHeight="1" outlineLevel="1" thickBot="1" x14ac:dyDescent="0.3">
      <c r="B126" s="27" t="s">
        <v>106</v>
      </c>
      <c r="C126" s="30">
        <v>1</v>
      </c>
      <c r="D126" s="19">
        <f>VLOOKUP(B126,[1]Заказ!$B$3:$C$158,2,0)</f>
        <v>0</v>
      </c>
      <c r="E126" s="18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3">
        <v>1</v>
      </c>
      <c r="Z126" s="10"/>
      <c r="AA126" s="13">
        <f t="shared" si="5"/>
        <v>1</v>
      </c>
      <c r="AB126" s="10"/>
      <c r="AC126" s="13" t="e">
        <f>Y126*#REF!</f>
        <v>#REF!</v>
      </c>
    </row>
    <row r="127" spans="2:29" ht="16.5" hidden="1" customHeight="1" outlineLevel="1" thickBot="1" x14ac:dyDescent="0.3">
      <c r="B127" s="27" t="s">
        <v>141</v>
      </c>
      <c r="C127" s="30">
        <v>0.35</v>
      </c>
      <c r="D127" s="19">
        <f>VLOOKUP(B127,[1]Заказ!$B$3:$C$158,2,0)</f>
        <v>0</v>
      </c>
      <c r="E127" s="18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3">
        <v>0.35</v>
      </c>
      <c r="Z127" s="10"/>
      <c r="AA127" s="13">
        <f t="shared" si="5"/>
        <v>0.12249999999999998</v>
      </c>
      <c r="AB127" s="10"/>
      <c r="AC127" s="13" t="e">
        <f>Y127*#REF!</f>
        <v>#REF!</v>
      </c>
    </row>
    <row r="128" spans="2:29" ht="16.5" hidden="1" customHeight="1" outlineLevel="1" thickBot="1" x14ac:dyDescent="0.3">
      <c r="B128" s="27" t="s">
        <v>136</v>
      </c>
      <c r="C128" s="30">
        <v>0.35</v>
      </c>
      <c r="D128" s="19">
        <f>VLOOKUP(B128,[1]Заказ!$B$3:$C$158,2,0)</f>
        <v>0</v>
      </c>
      <c r="E128" s="18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3">
        <v>0.35</v>
      </c>
      <c r="Z128" s="10"/>
      <c r="AA128" s="13">
        <f t="shared" si="5"/>
        <v>0.12249999999999998</v>
      </c>
      <c r="AB128" s="10"/>
      <c r="AC128" s="13" t="e">
        <f>Y128*#REF!</f>
        <v>#REF!</v>
      </c>
    </row>
    <row r="129" spans="2:29" ht="16.5" customHeight="1" outlineLevel="1" thickBot="1" x14ac:dyDescent="0.3">
      <c r="B129" s="27" t="s">
        <v>142</v>
      </c>
      <c r="C129" s="30">
        <v>0.4</v>
      </c>
      <c r="D129" s="19">
        <f>VLOOKUP(B129,[1]Заказ!$B$3:$C$158,2,0)</f>
        <v>360</v>
      </c>
      <c r="E129" s="18">
        <f t="shared" si="4"/>
        <v>144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3">
        <v>0.4</v>
      </c>
      <c r="Z129" s="10"/>
      <c r="AA129" s="13">
        <f t="shared" si="5"/>
        <v>0.16000000000000003</v>
      </c>
      <c r="AB129" s="10"/>
      <c r="AC129" s="13" t="e">
        <f>Y129*#REF!</f>
        <v>#REF!</v>
      </c>
    </row>
    <row r="130" spans="2:29" ht="16.5" hidden="1" customHeight="1" outlineLevel="1" thickBot="1" x14ac:dyDescent="0.3">
      <c r="B130" s="27" t="s">
        <v>79</v>
      </c>
      <c r="C130" s="30">
        <v>1</v>
      </c>
      <c r="D130" s="19">
        <f>VLOOKUP(B130,[1]Заказ!$B$3:$C$158,2,0)</f>
        <v>0</v>
      </c>
      <c r="E130" s="18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3">
        <v>1</v>
      </c>
      <c r="Z130" s="10"/>
      <c r="AA130" s="13">
        <f t="shared" si="5"/>
        <v>1</v>
      </c>
      <c r="AB130" s="10"/>
      <c r="AC130" s="13" t="e">
        <f>Y130*#REF!</f>
        <v>#REF!</v>
      </c>
    </row>
    <row r="131" spans="2:29" ht="16.5" hidden="1" customHeight="1" outlineLevel="1" thickBot="1" x14ac:dyDescent="0.3">
      <c r="B131" s="27" t="s">
        <v>80</v>
      </c>
      <c r="C131" s="30">
        <v>1</v>
      </c>
      <c r="D131" s="19">
        <f>VLOOKUP(B131,[1]Заказ!$B$3:$C$158,2,0)</f>
        <v>0</v>
      </c>
      <c r="E131" s="18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3">
        <v>1</v>
      </c>
      <c r="Z131" s="10"/>
      <c r="AA131" s="13">
        <f t="shared" si="5"/>
        <v>1</v>
      </c>
      <c r="AB131" s="10"/>
      <c r="AC131" s="13" t="e">
        <f>Y131*#REF!</f>
        <v>#REF!</v>
      </c>
    </row>
    <row r="132" spans="2:29" ht="16.5" hidden="1" customHeight="1" outlineLevel="1" thickBot="1" x14ac:dyDescent="0.3">
      <c r="B132" s="27" t="s">
        <v>107</v>
      </c>
      <c r="C132" s="30">
        <v>1</v>
      </c>
      <c r="D132" s="19">
        <f>VLOOKUP(B132,[1]Заказ!$B$3:$C$158,2,0)</f>
        <v>0</v>
      </c>
      <c r="E132" s="18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3">
        <v>1</v>
      </c>
      <c r="Z132" s="10"/>
      <c r="AA132" s="13">
        <f t="shared" ref="AA132:AA153" si="6">Y132*C132</f>
        <v>1</v>
      </c>
      <c r="AB132" s="10"/>
      <c r="AC132" s="13" t="e">
        <f>Y132*#REF!</f>
        <v>#REF!</v>
      </c>
    </row>
    <row r="133" spans="2:29" ht="16.5" customHeight="1" outlineLevel="1" thickBot="1" x14ac:dyDescent="0.3">
      <c r="B133" s="27" t="s">
        <v>81</v>
      </c>
      <c r="C133" s="30">
        <v>1</v>
      </c>
      <c r="D133" s="19">
        <f>VLOOKUP(B133,[1]Заказ!$B$3:$C$158,2,0)</f>
        <v>70</v>
      </c>
      <c r="E133" s="18">
        <f t="shared" ref="E133:E157" si="7">D133*C133</f>
        <v>70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3">
        <v>1</v>
      </c>
      <c r="Z133" s="10"/>
      <c r="AA133" s="13">
        <f t="shared" si="6"/>
        <v>1</v>
      </c>
      <c r="AB133" s="10"/>
      <c r="AC133" s="13" t="e">
        <f>Y133*#REF!</f>
        <v>#REF!</v>
      </c>
    </row>
    <row r="134" spans="2:29" ht="16.5" customHeight="1" outlineLevel="1" thickBot="1" x14ac:dyDescent="0.3">
      <c r="B134" s="27" t="s">
        <v>74</v>
      </c>
      <c r="C134" s="30">
        <v>1</v>
      </c>
      <c r="D134" s="19">
        <f>VLOOKUP(B134,[1]Заказ!$B$3:$C$158,2,0)</f>
        <v>1000</v>
      </c>
      <c r="E134" s="18">
        <f t="shared" si="7"/>
        <v>1000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3">
        <v>1</v>
      </c>
      <c r="Z134" s="10"/>
      <c r="AA134" s="13">
        <f t="shared" si="6"/>
        <v>1</v>
      </c>
      <c r="AB134" s="10"/>
      <c r="AC134" s="13" t="e">
        <f>Y134*#REF!</f>
        <v>#REF!</v>
      </c>
    </row>
    <row r="135" spans="2:29" ht="16.5" hidden="1" customHeight="1" outlineLevel="1" thickBot="1" x14ac:dyDescent="0.3">
      <c r="B135" s="27" t="s">
        <v>89</v>
      </c>
      <c r="C135" s="30">
        <v>0.45</v>
      </c>
      <c r="D135" s="19">
        <f>VLOOKUP(B135,[1]Заказ!$B$3:$C$158,2,0)</f>
        <v>0</v>
      </c>
      <c r="E135" s="18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3">
        <v>0.45</v>
      </c>
      <c r="Z135" s="10"/>
      <c r="AA135" s="13">
        <f t="shared" si="6"/>
        <v>0.20250000000000001</v>
      </c>
      <c r="AB135" s="10"/>
      <c r="AC135" s="13" t="e">
        <f>Y135*#REF!</f>
        <v>#REF!</v>
      </c>
    </row>
    <row r="136" spans="2:29" ht="16.5" hidden="1" customHeight="1" outlineLevel="1" thickBot="1" x14ac:dyDescent="0.3">
      <c r="B136" s="27" t="s">
        <v>108</v>
      </c>
      <c r="C136" s="30">
        <v>1</v>
      </c>
      <c r="D136" s="19">
        <f>VLOOKUP(B136,[1]Заказ!$B$3:$C$158,2,0)</f>
        <v>0</v>
      </c>
      <c r="E136" s="18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3">
        <v>1</v>
      </c>
      <c r="Z136" s="10"/>
      <c r="AA136" s="13">
        <f t="shared" si="6"/>
        <v>1</v>
      </c>
      <c r="AB136" s="10"/>
      <c r="AC136" s="13" t="e">
        <f>Y136*#REF!</f>
        <v>#REF!</v>
      </c>
    </row>
    <row r="137" spans="2:29" ht="16.5" customHeight="1" outlineLevel="1" thickBot="1" x14ac:dyDescent="0.3">
      <c r="B137" s="27" t="s">
        <v>109</v>
      </c>
      <c r="C137" s="30">
        <v>1</v>
      </c>
      <c r="D137" s="19">
        <f>VLOOKUP(B137,[1]Заказ!$B$3:$C$158,2,0)</f>
        <v>30</v>
      </c>
      <c r="E137" s="18">
        <f t="shared" si="7"/>
        <v>30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3">
        <v>1</v>
      </c>
      <c r="Z137" s="10"/>
      <c r="AA137" s="13">
        <f t="shared" si="6"/>
        <v>1</v>
      </c>
      <c r="AB137" s="10"/>
      <c r="AC137" s="13" t="e">
        <f>Y137*#REF!</f>
        <v>#REF!</v>
      </c>
    </row>
    <row r="138" spans="2:29" ht="16.5" customHeight="1" outlineLevel="1" thickBot="1" x14ac:dyDescent="0.3">
      <c r="B138" s="27" t="s">
        <v>152</v>
      </c>
      <c r="C138" s="30">
        <v>0.45</v>
      </c>
      <c r="D138" s="19">
        <f>VLOOKUP(B138,[1]Заказ!$B$3:$C$158,2,0)</f>
        <v>64</v>
      </c>
      <c r="E138" s="18">
        <f t="shared" si="7"/>
        <v>28.8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3">
        <v>0.45</v>
      </c>
      <c r="Z138" s="10"/>
      <c r="AA138" s="13">
        <f t="shared" si="6"/>
        <v>0.20250000000000001</v>
      </c>
      <c r="AB138" s="10"/>
      <c r="AC138" s="13" t="e">
        <f>Y138*#REF!</f>
        <v>#REF!</v>
      </c>
    </row>
    <row r="139" spans="2:29" ht="16.5" hidden="1" customHeight="1" outlineLevel="1" thickBot="1" x14ac:dyDescent="0.3">
      <c r="B139" s="27" t="s">
        <v>90</v>
      </c>
      <c r="C139" s="30">
        <v>0.45</v>
      </c>
      <c r="D139" s="19">
        <f>VLOOKUP(B139,[1]Заказ!$B$3:$C$158,2,0)</f>
        <v>0</v>
      </c>
      <c r="E139" s="18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3">
        <v>0.45</v>
      </c>
      <c r="Z139" s="10"/>
      <c r="AA139" s="13">
        <f t="shared" si="6"/>
        <v>0.20250000000000001</v>
      </c>
      <c r="AB139" s="10"/>
      <c r="AC139" s="13" t="e">
        <f>Y139*#REF!</f>
        <v>#REF!</v>
      </c>
    </row>
    <row r="140" spans="2:29" ht="16.5" hidden="1" customHeight="1" outlineLevel="1" thickBot="1" x14ac:dyDescent="0.3">
      <c r="B140" s="27" t="s">
        <v>110</v>
      </c>
      <c r="C140" s="30">
        <v>1</v>
      </c>
      <c r="D140" s="19">
        <f>VLOOKUP(B140,[1]Заказ!$B$3:$C$158,2,0)</f>
        <v>0</v>
      </c>
      <c r="E140" s="18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3">
        <v>1</v>
      </c>
      <c r="Z140" s="10"/>
      <c r="AA140" s="13">
        <f t="shared" si="6"/>
        <v>1</v>
      </c>
      <c r="AB140" s="10"/>
      <c r="AC140" s="13" t="e">
        <f>Y140*#REF!</f>
        <v>#REF!</v>
      </c>
    </row>
    <row r="141" spans="2:29" ht="16.5" customHeight="1" outlineLevel="1" thickBot="1" x14ac:dyDescent="0.3">
      <c r="B141" s="27" t="s">
        <v>111</v>
      </c>
      <c r="C141" s="30">
        <v>1</v>
      </c>
      <c r="D141" s="19">
        <f>VLOOKUP(B141,[1]Заказ!$B$3:$C$158,2,0)</f>
        <v>30</v>
      </c>
      <c r="E141" s="18">
        <f t="shared" si="7"/>
        <v>30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3">
        <v>1</v>
      </c>
      <c r="Z141" s="10"/>
      <c r="AA141" s="13">
        <f t="shared" si="6"/>
        <v>1</v>
      </c>
      <c r="AB141" s="10"/>
      <c r="AC141" s="13" t="e">
        <f>Y141*#REF!</f>
        <v>#REF!</v>
      </c>
    </row>
    <row r="142" spans="2:29" ht="16.5" customHeight="1" outlineLevel="1" thickBot="1" x14ac:dyDescent="0.3">
      <c r="B142" s="27" t="s">
        <v>143</v>
      </c>
      <c r="C142" s="30">
        <v>0.4</v>
      </c>
      <c r="D142" s="19">
        <f>VLOOKUP(B142,[1]Заказ!$B$3:$C$158,2,0)</f>
        <v>360</v>
      </c>
      <c r="E142" s="18">
        <f t="shared" si="7"/>
        <v>144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3">
        <v>0.4</v>
      </c>
      <c r="Z142" s="10"/>
      <c r="AA142" s="13">
        <f t="shared" si="6"/>
        <v>0.16000000000000003</v>
      </c>
      <c r="AB142" s="10"/>
      <c r="AC142" s="13" t="e">
        <f>Y142*#REF!</f>
        <v>#REF!</v>
      </c>
    </row>
    <row r="143" spans="2:29" ht="16.5" customHeight="1" outlineLevel="1" thickBot="1" x14ac:dyDescent="0.3">
      <c r="B143" s="27" t="s">
        <v>144</v>
      </c>
      <c r="C143" s="30">
        <v>0.4</v>
      </c>
      <c r="D143" s="19">
        <f>VLOOKUP(B143,[1]Заказ!$B$3:$C$158,2,0)</f>
        <v>360</v>
      </c>
      <c r="E143" s="18">
        <f t="shared" si="7"/>
        <v>144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3">
        <v>0.4</v>
      </c>
      <c r="Z143" s="10"/>
      <c r="AA143" s="13">
        <f t="shared" si="6"/>
        <v>0.16000000000000003</v>
      </c>
      <c r="AB143" s="10"/>
      <c r="AC143" s="13" t="e">
        <f>Y143*#REF!</f>
        <v>#REF!</v>
      </c>
    </row>
    <row r="144" spans="2:29" ht="16.5" hidden="1" customHeight="1" outlineLevel="1" thickBot="1" x14ac:dyDescent="0.3">
      <c r="B144" s="27" t="s">
        <v>82</v>
      </c>
      <c r="C144" s="30">
        <v>1</v>
      </c>
      <c r="D144" s="19">
        <f>VLOOKUP(B144,[1]Заказ!$B$3:$C$158,2,0)</f>
        <v>0</v>
      </c>
      <c r="E144" s="18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3">
        <v>1</v>
      </c>
      <c r="Z144" s="10"/>
      <c r="AA144" s="13">
        <f t="shared" si="6"/>
        <v>1</v>
      </c>
      <c r="AB144" s="10"/>
      <c r="AC144" s="13" t="e">
        <f>Y144*#REF!</f>
        <v>#REF!</v>
      </c>
    </row>
    <row r="145" spans="2:29" ht="16.5" hidden="1" customHeight="1" outlineLevel="1" thickBot="1" x14ac:dyDescent="0.3">
      <c r="B145" s="27" t="s">
        <v>112</v>
      </c>
      <c r="C145" s="30">
        <v>1</v>
      </c>
      <c r="D145" s="19">
        <f>VLOOKUP(B145,[1]Заказ!$B$3:$C$158,2,0)</f>
        <v>0</v>
      </c>
      <c r="E145" s="18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3">
        <v>1</v>
      </c>
      <c r="Z145" s="10"/>
      <c r="AA145" s="13">
        <f t="shared" si="6"/>
        <v>1</v>
      </c>
      <c r="AB145" s="10"/>
      <c r="AC145" s="13" t="e">
        <f>Y145*#REF!</f>
        <v>#REF!</v>
      </c>
    </row>
    <row r="146" spans="2:29" ht="16.5" hidden="1" customHeight="1" outlineLevel="1" thickBot="1" x14ac:dyDescent="0.3">
      <c r="B146" s="27" t="s">
        <v>76</v>
      </c>
      <c r="C146" s="30">
        <v>1</v>
      </c>
      <c r="D146" s="19">
        <f>VLOOKUP(B146,[1]Заказ!$B$3:$C$158,2,0)</f>
        <v>0</v>
      </c>
      <c r="E146" s="18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3">
        <v>1</v>
      </c>
      <c r="Z146" s="10"/>
      <c r="AA146" s="13">
        <f t="shared" si="6"/>
        <v>1</v>
      </c>
      <c r="AB146" s="10"/>
      <c r="AC146" s="13" t="e">
        <f>Y146*#REF!</f>
        <v>#REF!</v>
      </c>
    </row>
    <row r="147" spans="2:29" ht="16.5" hidden="1" customHeight="1" outlineLevel="1" thickBot="1" x14ac:dyDescent="0.3">
      <c r="B147" s="27" t="s">
        <v>101</v>
      </c>
      <c r="C147" s="30">
        <v>1</v>
      </c>
      <c r="D147" s="19">
        <f>VLOOKUP(B147,[1]Заказ!$B$3:$C$158,2,0)</f>
        <v>0</v>
      </c>
      <c r="E147" s="18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3">
        <v>1</v>
      </c>
      <c r="Z147" s="10"/>
      <c r="AA147" s="13">
        <f t="shared" si="6"/>
        <v>1</v>
      </c>
      <c r="AB147" s="10"/>
      <c r="AC147" s="13" t="e">
        <f>Y147*#REF!</f>
        <v>#REF!</v>
      </c>
    </row>
    <row r="148" spans="2:29" ht="16.5" customHeight="1" outlineLevel="1" thickBot="1" x14ac:dyDescent="0.3">
      <c r="B148" s="31" t="s">
        <v>150</v>
      </c>
      <c r="C148" s="30">
        <v>0.4</v>
      </c>
      <c r="D148" s="19">
        <f>VLOOKUP(B148,[1]Заказ!$B$3:$C$158,2,0)</f>
        <v>600</v>
      </c>
      <c r="E148" s="18">
        <f t="shared" si="7"/>
        <v>240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3">
        <v>0.5</v>
      </c>
      <c r="Z148" s="10"/>
      <c r="AA148" s="13">
        <f t="shared" si="6"/>
        <v>0.2</v>
      </c>
      <c r="AB148" s="10"/>
      <c r="AC148" s="13" t="e">
        <f>Y148*#REF!</f>
        <v>#REF!</v>
      </c>
    </row>
    <row r="149" spans="2:29" ht="16.5" hidden="1" customHeight="1" outlineLevel="1" thickBot="1" x14ac:dyDescent="0.3">
      <c r="B149" s="27" t="s">
        <v>103</v>
      </c>
      <c r="C149" s="30">
        <v>1</v>
      </c>
      <c r="D149" s="19">
        <f>VLOOKUP(B149,[1]Заказ!$B$3:$C$158,2,0)</f>
        <v>0</v>
      </c>
      <c r="E149" s="18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3">
        <v>1</v>
      </c>
      <c r="Z149" s="10"/>
      <c r="AA149" s="13">
        <f t="shared" si="6"/>
        <v>1</v>
      </c>
      <c r="AB149" s="10"/>
      <c r="AC149" s="13" t="e">
        <f>Y149*#REF!</f>
        <v>#REF!</v>
      </c>
    </row>
    <row r="150" spans="2:29" ht="16.5" customHeight="1" outlineLevel="1" thickBot="1" x14ac:dyDescent="0.3">
      <c r="B150" s="2" t="s">
        <v>151</v>
      </c>
      <c r="C150" s="30">
        <v>0.4</v>
      </c>
      <c r="D150" s="19">
        <f>VLOOKUP(B150,[1]Заказ!$B$3:$C$158,2,0)</f>
        <v>600</v>
      </c>
      <c r="E150" s="18">
        <f t="shared" si="7"/>
        <v>240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3">
        <v>1</v>
      </c>
      <c r="Z150" s="10"/>
      <c r="AA150" s="13">
        <f t="shared" si="6"/>
        <v>0.4</v>
      </c>
      <c r="AB150" s="10"/>
      <c r="AC150" s="13" t="e">
        <f>Y150*#REF!</f>
        <v>#REF!</v>
      </c>
    </row>
    <row r="151" spans="2:29" ht="16.5" hidden="1" customHeight="1" outlineLevel="1" thickBot="1" x14ac:dyDescent="0.3">
      <c r="B151" s="27" t="s">
        <v>85</v>
      </c>
      <c r="C151" s="30">
        <v>0.35</v>
      </c>
      <c r="D151" s="19">
        <f>VLOOKUP(B151,[1]Заказ!$B$3:$C$158,2,0)</f>
        <v>0</v>
      </c>
      <c r="E151" s="18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3">
        <v>0.35</v>
      </c>
      <c r="Z151" s="10"/>
      <c r="AA151" s="13">
        <f t="shared" si="6"/>
        <v>0.12249999999999998</v>
      </c>
      <c r="AB151" s="10"/>
      <c r="AC151" s="13" t="e">
        <f>Y151*#REF!</f>
        <v>#REF!</v>
      </c>
    </row>
    <row r="152" spans="2:29" ht="16.5" customHeight="1" outlineLevel="1" thickBot="1" x14ac:dyDescent="0.3">
      <c r="B152" s="27" t="s">
        <v>140</v>
      </c>
      <c r="C152" s="30">
        <v>0.35</v>
      </c>
      <c r="D152" s="19">
        <f>VLOOKUP(B152,[1]Заказ!$B$3:$C$158,2,0)</f>
        <v>96</v>
      </c>
      <c r="E152" s="18">
        <f t="shared" si="7"/>
        <v>33.599999999999994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3">
        <v>0.35</v>
      </c>
      <c r="Z152" s="10"/>
      <c r="AA152" s="13">
        <f t="shared" si="6"/>
        <v>0.12249999999999998</v>
      </c>
      <c r="AB152" s="10"/>
      <c r="AC152" s="13" t="e">
        <f>Y152*#REF!</f>
        <v>#REF!</v>
      </c>
    </row>
    <row r="153" spans="2:29" ht="16.5" hidden="1" customHeight="1" outlineLevel="1" thickBot="1" x14ac:dyDescent="0.3">
      <c r="B153" s="27" t="s">
        <v>126</v>
      </c>
      <c r="C153" s="30">
        <v>0.35</v>
      </c>
      <c r="D153" s="19">
        <f>VLOOKUP(B153,[1]Заказ!$B$3:$C$158,2,0)</f>
        <v>0</v>
      </c>
      <c r="E153" s="18">
        <f t="shared" si="7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3">
        <v>0.35</v>
      </c>
      <c r="Z153" s="10"/>
      <c r="AA153" s="13">
        <f t="shared" si="6"/>
        <v>0.12249999999999998</v>
      </c>
      <c r="AB153" s="10"/>
      <c r="AC153" s="13" t="e">
        <f>Y153*#REF!</f>
        <v>#REF!</v>
      </c>
    </row>
    <row r="154" spans="2:29" ht="16.5" customHeight="1" outlineLevel="1" thickBot="1" x14ac:dyDescent="0.3">
      <c r="B154" s="27" t="s">
        <v>145</v>
      </c>
      <c r="C154" s="30">
        <v>1</v>
      </c>
      <c r="D154" s="19">
        <f>VLOOKUP(B154,[1]Заказ!$B$3:$C$158,2,0)</f>
        <v>300</v>
      </c>
      <c r="E154" s="18">
        <f t="shared" si="7"/>
        <v>300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3"/>
      <c r="Z154" s="10"/>
      <c r="AA154" s="13"/>
      <c r="AB154" s="10"/>
      <c r="AC154" s="13"/>
    </row>
    <row r="155" spans="2:29" ht="16.5" customHeight="1" outlineLevel="1" thickBot="1" x14ac:dyDescent="0.3">
      <c r="B155" s="27" t="s">
        <v>146</v>
      </c>
      <c r="C155" s="30">
        <v>1</v>
      </c>
      <c r="D155" s="19">
        <f>VLOOKUP(B155,[1]Заказ!$B$3:$C$158,2,0)</f>
        <v>120</v>
      </c>
      <c r="E155" s="18">
        <f t="shared" si="7"/>
        <v>120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3"/>
      <c r="Z155" s="10"/>
      <c r="AA155" s="13"/>
      <c r="AB155" s="10"/>
      <c r="AC155" s="13"/>
    </row>
    <row r="156" spans="2:29" ht="16.5" customHeight="1" outlineLevel="1" thickBot="1" x14ac:dyDescent="0.3">
      <c r="B156" s="27" t="s">
        <v>148</v>
      </c>
      <c r="C156" s="30">
        <v>1</v>
      </c>
      <c r="D156" s="19">
        <f>VLOOKUP(B156,[1]Заказ!$B$3:$C$158,2,0)</f>
        <v>120</v>
      </c>
      <c r="E156" s="18">
        <f t="shared" si="7"/>
        <v>120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3">
        <v>1</v>
      </c>
      <c r="Z156" s="10"/>
      <c r="AA156" s="13">
        <f>Y156*C156</f>
        <v>1</v>
      </c>
      <c r="AB156" s="10"/>
      <c r="AC156" s="13" t="e">
        <f>Y156*#REF!</f>
        <v>#REF!</v>
      </c>
    </row>
    <row r="157" spans="2:29" ht="16.5" customHeight="1" outlineLevel="1" thickBot="1" x14ac:dyDescent="0.3">
      <c r="B157" s="27" t="s">
        <v>149</v>
      </c>
      <c r="C157" s="30">
        <v>1</v>
      </c>
      <c r="D157" s="19">
        <f>VLOOKUP(B157,[1]Заказ!$B$3:$C$158,2,0)</f>
        <v>80</v>
      </c>
      <c r="E157" s="23">
        <f t="shared" si="7"/>
        <v>80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3">
        <v>1</v>
      </c>
      <c r="Z157" s="10"/>
      <c r="AA157" s="13">
        <f>Y157*C157</f>
        <v>1</v>
      </c>
      <c r="AB157" s="10"/>
      <c r="AC157" s="13" t="e">
        <f>Y157*#REF!</f>
        <v>#REF!</v>
      </c>
    </row>
  </sheetData>
  <autoFilter ref="B3:E157" xr:uid="{18074456-0E8F-43EE-8ABE-0FEB2E80604B}">
    <filterColumn colId="3">
      <filters>
        <filter val="100"/>
        <filter val="1000"/>
        <filter val="117"/>
        <filter val="120"/>
        <filter val="144"/>
        <filter val="160"/>
        <filter val="17"/>
        <filter val="180"/>
        <filter val="20"/>
        <filter val="2000"/>
        <filter val="216"/>
        <filter val="24"/>
        <filter val="240"/>
        <filter val="29"/>
        <filter val="30"/>
        <filter val="300"/>
        <filter val="3000"/>
        <filter val="34"/>
        <filter val="50"/>
        <filter val="6000"/>
        <filter val="70"/>
        <filter val="700"/>
        <filter val="8"/>
        <filter val="80"/>
        <filter val="96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2024-05-29T07:09:39Z</dcterms:modified>
</cp:coreProperties>
</file>