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647B00EF-C293-493C-8108-0CA12EC5F9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E97" i="1"/>
  <c r="F87" i="1"/>
  <c r="E87" i="1"/>
  <c r="F81" i="1"/>
  <c r="E81" i="1"/>
  <c r="AB11" i="1" l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31" i="1"/>
  <c r="AB33" i="1"/>
  <c r="AB41" i="1"/>
  <c r="AB42" i="1"/>
  <c r="AB44" i="1"/>
  <c r="AB46" i="1"/>
  <c r="AB47" i="1"/>
  <c r="AB48" i="1"/>
  <c r="AB49" i="1"/>
  <c r="AB50" i="1"/>
  <c r="AB53" i="1"/>
  <c r="AB54" i="1"/>
  <c r="AB56" i="1"/>
  <c r="AB59" i="1"/>
  <c r="AB66" i="1"/>
  <c r="AB67" i="1"/>
  <c r="AB68" i="1"/>
  <c r="AB70" i="1"/>
  <c r="AB73" i="1"/>
  <c r="AB74" i="1"/>
  <c r="AB75" i="1"/>
  <c r="AB76" i="1"/>
  <c r="AB78" i="1"/>
  <c r="AB82" i="1"/>
  <c r="AB88" i="1"/>
  <c r="AB89" i="1"/>
  <c r="AB90" i="1"/>
  <c r="AB91" i="1"/>
  <c r="AB95" i="1"/>
  <c r="AB96" i="1"/>
  <c r="AB98" i="1"/>
  <c r="AB99" i="1"/>
  <c r="AB100" i="1"/>
  <c r="AB101" i="1"/>
  <c r="AB102" i="1"/>
  <c r="AB103" i="1"/>
  <c r="AB104" i="1"/>
  <c r="AB105" i="1"/>
  <c r="AB106" i="1"/>
  <c r="AB107" i="1"/>
  <c r="AB111" i="1"/>
  <c r="AB112" i="1"/>
  <c r="AB113" i="1"/>
  <c r="AB114" i="1"/>
  <c r="AB115" i="1"/>
  <c r="AB116" i="1"/>
  <c r="L7" i="1"/>
  <c r="O7" i="1" s="1"/>
  <c r="L8" i="1"/>
  <c r="O8" i="1" s="1"/>
  <c r="P8" i="1" s="1"/>
  <c r="AB8" i="1" s="1"/>
  <c r="L9" i="1"/>
  <c r="O9" i="1" s="1"/>
  <c r="P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P13" i="1" s="1"/>
  <c r="AB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P21" i="1" s="1"/>
  <c r="AB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P28" i="1" s="1"/>
  <c r="AB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L32" i="1"/>
  <c r="O32" i="1" s="1"/>
  <c r="P32" i="1" s="1"/>
  <c r="AB32" i="1" s="1"/>
  <c r="L33" i="1"/>
  <c r="O33" i="1" s="1"/>
  <c r="L34" i="1"/>
  <c r="O34" i="1" s="1"/>
  <c r="P34" i="1" s="1"/>
  <c r="AB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P37" i="1" s="1"/>
  <c r="AB37" i="1" s="1"/>
  <c r="L38" i="1"/>
  <c r="O38" i="1" s="1"/>
  <c r="P38" i="1" s="1"/>
  <c r="AB38" i="1" s="1"/>
  <c r="L39" i="1"/>
  <c r="O39" i="1" s="1"/>
  <c r="P39" i="1" s="1"/>
  <c r="AB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P45" i="1" s="1"/>
  <c r="AB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P51" i="1" s="1"/>
  <c r="AB51" i="1" s="1"/>
  <c r="L52" i="1"/>
  <c r="O52" i="1" s="1"/>
  <c r="P52" i="1" s="1"/>
  <c r="AB52" i="1" s="1"/>
  <c r="L53" i="1"/>
  <c r="O53" i="1" s="1"/>
  <c r="L54" i="1"/>
  <c r="O54" i="1" s="1"/>
  <c r="L55" i="1"/>
  <c r="O55" i="1" s="1"/>
  <c r="P55" i="1" s="1"/>
  <c r="AB55" i="1" s="1"/>
  <c r="L56" i="1"/>
  <c r="O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L60" i="1"/>
  <c r="O60" i="1" s="1"/>
  <c r="P60" i="1" s="1"/>
  <c r="AB60" i="1" s="1"/>
  <c r="L61" i="1"/>
  <c r="O61" i="1" s="1"/>
  <c r="P61" i="1" s="1"/>
  <c r="AB61" i="1" s="1"/>
  <c r="L62" i="1"/>
  <c r="O62" i="1" s="1"/>
  <c r="P62" i="1" s="1"/>
  <c r="AB62" i="1" s="1"/>
  <c r="L63" i="1"/>
  <c r="O63" i="1" s="1"/>
  <c r="P63" i="1" s="1"/>
  <c r="AB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L67" i="1"/>
  <c r="O67" i="1" s="1"/>
  <c r="L68" i="1"/>
  <c r="O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AB72" i="1" s="1"/>
  <c r="L73" i="1"/>
  <c r="O73" i="1" s="1"/>
  <c r="L74" i="1"/>
  <c r="O74" i="1" s="1"/>
  <c r="L75" i="1"/>
  <c r="O75" i="1" s="1"/>
  <c r="L76" i="1"/>
  <c r="O76" i="1" s="1"/>
  <c r="L77" i="1"/>
  <c r="O77" i="1" s="1"/>
  <c r="P77" i="1" s="1"/>
  <c r="AB77" i="1" s="1"/>
  <c r="L78" i="1"/>
  <c r="O78" i="1" s="1"/>
  <c r="L79" i="1"/>
  <c r="O79" i="1" s="1"/>
  <c r="L80" i="1"/>
  <c r="O80" i="1" s="1"/>
  <c r="AB80" i="1" s="1"/>
  <c r="L81" i="1"/>
  <c r="O81" i="1" s="1"/>
  <c r="L82" i="1"/>
  <c r="O82" i="1" s="1"/>
  <c r="L83" i="1"/>
  <c r="O83" i="1" s="1"/>
  <c r="P83" i="1" s="1"/>
  <c r="AB83" i="1" s="1"/>
  <c r="L84" i="1"/>
  <c r="O84" i="1" s="1"/>
  <c r="P84" i="1" s="1"/>
  <c r="AB84" i="1" s="1"/>
  <c r="L85" i="1"/>
  <c r="O85" i="1" s="1"/>
  <c r="P85" i="1" s="1"/>
  <c r="AB85" i="1" s="1"/>
  <c r="L86" i="1"/>
  <c r="O86" i="1" s="1"/>
  <c r="P86" i="1" s="1"/>
  <c r="AB86" i="1" s="1"/>
  <c r="L87" i="1"/>
  <c r="O87" i="1" s="1"/>
  <c r="AB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P93" i="1" s="1"/>
  <c r="AB93" i="1" s="1"/>
  <c r="L94" i="1"/>
  <c r="O94" i="1" s="1"/>
  <c r="P94" i="1" s="1"/>
  <c r="AB94" i="1" s="1"/>
  <c r="L95" i="1"/>
  <c r="O95" i="1" s="1"/>
  <c r="L96" i="1"/>
  <c r="O96" i="1" s="1"/>
  <c r="L97" i="1"/>
  <c r="O97" i="1" s="1"/>
  <c r="P97" i="1" s="1"/>
  <c r="AB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P108" i="1" s="1"/>
  <c r="AB108" i="1" s="1"/>
  <c r="L109" i="1"/>
  <c r="O109" i="1" s="1"/>
  <c r="P109" i="1" s="1"/>
  <c r="AB109" i="1" s="1"/>
  <c r="L110" i="1"/>
  <c r="O110" i="1" s="1"/>
  <c r="AB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6" i="1"/>
  <c r="O6" i="1" s="1"/>
  <c r="P6" i="1" s="1"/>
  <c r="AB6" i="1" s="1"/>
  <c r="P40" i="1" l="1"/>
  <c r="AB40" i="1" s="1"/>
  <c r="P43" i="1"/>
  <c r="AB43" i="1" s="1"/>
  <c r="P7" i="1"/>
  <c r="AB7" i="1" s="1"/>
  <c r="P92" i="1"/>
  <c r="AB92" i="1" s="1"/>
  <c r="P14" i="1"/>
  <c r="AB14" i="1" s="1"/>
  <c r="P81" i="1"/>
  <c r="AB81" i="1" s="1"/>
  <c r="P79" i="1"/>
  <c r="AB79" i="1" s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S10" i="1"/>
  <c r="T10" i="1"/>
  <c r="S8" i="1"/>
  <c r="T8" i="1"/>
  <c r="S6" i="1"/>
  <c r="T6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T81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T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" i="1" l="1"/>
  <c r="S43" i="1"/>
  <c r="S92" i="1"/>
  <c r="P5" i="1"/>
  <c r="S14" i="1"/>
  <c r="AB5" i="1"/>
  <c r="S79" i="1"/>
  <c r="S81" i="1"/>
  <c r="K5" i="1"/>
</calcChain>
</file>

<file path=xl/sharedStrings.xml><?xml version="1.0" encoding="utf-8"?>
<sst xmlns="http://schemas.openxmlformats.org/spreadsheetml/2006/main" count="436" uniqueCount="163">
  <si>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</si>
  <si>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</si>
  <si>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</si>
  <si>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</si>
  <si>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</si>
  <si>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</si>
  <si>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</si>
  <si>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</si>
  <si>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</si>
  <si>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</si>
  <si>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</si>
  <si>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</si>
  <si>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</si>
  <si>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</si>
  <si>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</si>
  <si>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</si>
  <si>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</si>
  <si>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</si>
  <si>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</si>
  <si>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</si>
  <si>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</si>
  <si>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</si>
  <si>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</si>
  <si>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</si>
  <si>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</si>
  <si>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</si>
  <si>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</si>
  <si>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</si>
  <si>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</si>
  <si>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</si>
  <si>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</si>
  <si>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</si>
  <si>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</si>
  <si>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</si>
  <si>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12,04,24 филиал обнулил заказ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</si>
  <si>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</si>
  <si>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</si>
  <si>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</si>
  <si>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</si>
  <si>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</si>
  <si>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10,04,24 филиал обнулил заказ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</si>
  <si>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</si>
  <si>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</si>
  <si>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</si>
  <si>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</si>
  <si>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то же что 442 / 12,04,24 филиал обнулил заказ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</si>
  <si>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</si>
  <si>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</si>
  <si>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</si>
  <si>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</si>
  <si>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</si>
  <si>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</si>
  <si>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</si>
  <si>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</si>
  <si>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</si>
  <si>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</si>
  <si>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</si>
  <si>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</si>
  <si>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</si>
  <si>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</si>
  <si>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</si>
  <si>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</si>
  <si>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</si>
  <si>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</si>
  <si>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</si>
  <si>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</si>
  <si>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</si>
  <si>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</si>
  <si>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</si>
  <si>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</si>
  <si>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</si>
  <si>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</si>
  <si>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</si>
  <si>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</si>
  <si>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</si>
  <si>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</si>
  <si>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</si>
  <si>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</si>
  <si>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</si>
  <si>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</si>
  <si>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</si>
  <si>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</si>
  <si>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</si>
  <si>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</si>
  <si>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</si>
  <si>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</si>
  <si>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</si>
  <si>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</si>
  <si>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</si>
  <si>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</si>
  <si>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</si>
  <si>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</si>
  <si>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</si>
  <si>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</si>
  <si>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</si>
  <si>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</si>
  <si>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</si>
  <si>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</si>
  <si>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</si>
  <si>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</si>
  <si>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</si>
  <si>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</si>
  <si>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</si>
  <si>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</si>
  <si>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</si>
  <si>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</si>
  <si>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</si>
  <si>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</si>
  <si>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</si>
  <si>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</si>
  <si>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</si>
  <si>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</si>
  <si>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</si>
  <si>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</si>
  <si>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</si>
  <si>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</si>
  <si>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</si>
  <si>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</si>
  <si>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</si>
  <si>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</si>
  <si>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 / 12,04,24 филиал обнулил заказ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</si>
  <si>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</si>
  <si>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</si>
  <si>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</si>
  <si>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</si>
  <si>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</si>
  <si>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</si>
  <si>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</si>
  <si>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</si>
  <si>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</si>
  <si>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</si>
  <si>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</si>
  <si>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</si>
  <si>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</si>
  <si>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</si>
  <si>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</si>
  <si>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</si>
  <si>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</si>
  <si>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</si>
  <si>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</si>
  <si>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</si>
  <si>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</si>
  <si>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</si>
  <si>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</si>
  <si>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</si>
  <si>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</si>
  <si>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</si>
  <si>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</si>
  <si>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</si>
  <si>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</si>
  <si>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</si>
  <si>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</si>
  <si>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</si>
  <si>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</si>
  <si>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</si>
  <si>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</si>
  <si>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</si>
  <si>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</si>
  <si>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</si>
  <si>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</si>
  <si>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</si>
  <si>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</si>
  <si>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460,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</si>
</sst>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5703125" style="8" customWidth="1"/>
    <col min="8" max="8" width="5.5703125" customWidth="1"/>
    <col min="9" max="9" width="13" customWidth="1"/>
    <col min="10" max="17" width="6.85546875" customWidth="1"/>
    <col min="18" max="18" width="21.5703125" customWidth="1"/>
    <col min="19" max="20" width="4.5703125" customWidth="1"/>
    <col min="21" max="26" width="6.140625" customWidth="1"/>
    <col min="27" max="27" width="34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50052.603999999999</v>
      </c>
      <c r="F5" s="4">
        <f>SUM(F6:F500)</f>
        <v>48489.708999999995</v>
      </c>
      <c r="G5" s="6"/>
      <c r="H5" s="1"/>
      <c r="I5" s="1"/>
      <c r="J5" s="4">
        <f t="shared" ref="J5:Q5" si="0">SUM(J6:J500)</f>
        <v>48958.568999999996</v>
      </c>
      <c r="K5" s="4">
        <f t="shared" si="0"/>
        <v>1094.0349999999978</v>
      </c>
      <c r="L5" s="4">
        <f t="shared" si="0"/>
        <v>43205.228000000003</v>
      </c>
      <c r="M5" s="4">
        <f t="shared" si="0"/>
        <v>6847.3760000000002</v>
      </c>
      <c r="N5" s="4">
        <f t="shared" si="0"/>
        <v>11669.046599999998</v>
      </c>
      <c r="O5" s="4">
        <f t="shared" si="0"/>
        <v>8641.0455999999958</v>
      </c>
      <c r="P5" s="4">
        <f t="shared" si="0"/>
        <v>34869.673200000012</v>
      </c>
      <c r="Q5" s="4">
        <f t="shared" si="0"/>
        <v>0</v>
      </c>
      <c r="R5" s="1"/>
      <c r="S5" s="1"/>
      <c r="T5" s="1"/>
      <c r="U5" s="4">
        <f t="shared" ref="U5:Z5" si="1">SUM(U6:U500)</f>
        <v>8316.2092000000011</v>
      </c>
      <c r="V5" s="4">
        <f t="shared" si="1"/>
        <v>8496.3851999999952</v>
      </c>
      <c r="W5" s="4">
        <f t="shared" si="1"/>
        <v>7525.5323999999982</v>
      </c>
      <c r="X5" s="4">
        <f t="shared" si="1"/>
        <v>7099.2090000000035</v>
      </c>
      <c r="Y5" s="4">
        <f t="shared" si="1"/>
        <v>7683.0966000000035</v>
      </c>
      <c r="Z5" s="4">
        <f t="shared" si="1"/>
        <v>7703.9697999999962</v>
      </c>
      <c r="AA5" s="1"/>
      <c r="AB5" s="4">
        <f>SUM(AB6:AB500)</f>
        <v>30671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237.82900000000001</v>
      </c>
      <c r="D6" s="1">
        <v>299.93</v>
      </c>
      <c r="E6" s="1">
        <v>230.93600000000001</v>
      </c>
      <c r="F6" s="1">
        <v>278.48399999999998</v>
      </c>
      <c r="G6" s="6">
        <v>1</v>
      </c>
      <c r="H6" s="1">
        <v>50</v>
      </c>
      <c r="I6" s="1" t="s">
        <v>33</v>
      </c>
      <c r="J6" s="1">
        <v>220.55</v>
      </c>
      <c r="K6" s="1">
        <f t="shared" ref="K6:K37" si="2">E6-J6</f>
        <v>10.385999999999996</v>
      </c>
      <c r="L6" s="1">
        <f>E6-M6</f>
        <v>230.93600000000001</v>
      </c>
      <c r="M6" s="1"/>
      <c r="N6" s="1">
        <v>0</v>
      </c>
      <c r="O6" s="1">
        <f>L6/5</f>
        <v>46.187200000000004</v>
      </c>
      <c r="P6" s="5">
        <f>11*O6-N6-F6</f>
        <v>229.57520000000005</v>
      </c>
      <c r="Q6" s="5"/>
      <c r="R6" s="1"/>
      <c r="S6" s="1">
        <f>(F6+N6+P6)/O6</f>
        <v>11</v>
      </c>
      <c r="T6" s="1">
        <f>(F6+N6)/O6</f>
        <v>6.0294627082828134</v>
      </c>
      <c r="U6" s="1">
        <v>44.581000000000003</v>
      </c>
      <c r="V6" s="1">
        <v>44.306399999999996</v>
      </c>
      <c r="W6" s="1">
        <v>38.739999999999988</v>
      </c>
      <c r="X6" s="1">
        <v>37.332799999999999</v>
      </c>
      <c r="Y6" s="1">
        <v>37.541400000000003</v>
      </c>
      <c r="Z6" s="1">
        <v>37.772799999999997</v>
      </c>
      <c r="AA6" s="1" t="s">
        <v>34</v>
      </c>
      <c r="AB6" s="1">
        <f>ROUND(P6*G6,0)</f>
        <v>230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32</v>
      </c>
      <c r="C7" s="1">
        <v>138.595</v>
      </c>
      <c r="D7" s="1">
        <v>198.44900000000001</v>
      </c>
      <c r="E7" s="1">
        <v>177.733</v>
      </c>
      <c r="F7" s="1">
        <v>112.73399999999999</v>
      </c>
      <c r="G7" s="6">
        <v>1</v>
      </c>
      <c r="H7" s="1">
        <v>30</v>
      </c>
      <c r="I7" s="1" t="s">
        <v>36</v>
      </c>
      <c r="J7" s="1">
        <v>168.88</v>
      </c>
      <c r="K7" s="1">
        <f t="shared" si="2"/>
        <v>8.8530000000000086</v>
      </c>
      <c r="L7" s="1">
        <f t="shared" ref="L7:L70" si="3">E7-M7</f>
        <v>177.733</v>
      </c>
      <c r="M7" s="1"/>
      <c r="N7" s="1">
        <v>90</v>
      </c>
      <c r="O7" s="1">
        <f t="shared" ref="O7:O70" si="4">L7/5</f>
        <v>35.546599999999998</v>
      </c>
      <c r="P7" s="5">
        <f>10*O7-N7-F7</f>
        <v>152.73200000000003</v>
      </c>
      <c r="Q7" s="5"/>
      <c r="R7" s="1"/>
      <c r="S7" s="1">
        <f t="shared" ref="S7:S70" si="5">(F7+N7+P7)/O7</f>
        <v>10</v>
      </c>
      <c r="T7" s="1">
        <f t="shared" ref="T7:T70" si="6">(F7+N7)/O7</f>
        <v>5.7033302763133458</v>
      </c>
      <c r="U7" s="1">
        <v>28.286200000000001</v>
      </c>
      <c r="V7" s="1">
        <v>24.966999999999999</v>
      </c>
      <c r="W7" s="1">
        <v>24.291399999999999</v>
      </c>
      <c r="X7" s="1">
        <v>21.9346</v>
      </c>
      <c r="Y7" s="1">
        <v>14.9328</v>
      </c>
      <c r="Z7" s="1">
        <v>10.7636</v>
      </c>
      <c r="AA7" s="1" t="s">
        <v>37</v>
      </c>
      <c r="AB7" s="1">
        <f>ROUND(P7*G7,0)</f>
        <v>153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32</v>
      </c>
      <c r="C8" s="1">
        <v>199.77799999999999</v>
      </c>
      <c r="D8" s="1">
        <v>238.37799999999999</v>
      </c>
      <c r="E8" s="1">
        <v>191.88399999999999</v>
      </c>
      <c r="F8" s="1">
        <v>220.88200000000001</v>
      </c>
      <c r="G8" s="6">
        <v>1</v>
      </c>
      <c r="H8" s="1">
        <v>45</v>
      </c>
      <c r="I8" s="1" t="s">
        <v>33</v>
      </c>
      <c r="J8" s="1">
        <v>174.05</v>
      </c>
      <c r="K8" s="1">
        <f t="shared" si="2"/>
        <v>17.833999999999975</v>
      </c>
      <c r="L8" s="1">
        <f t="shared" si="3"/>
        <v>191.88399999999999</v>
      </c>
      <c r="M8" s="1"/>
      <c r="N8" s="1">
        <v>0</v>
      </c>
      <c r="O8" s="1">
        <f t="shared" si="4"/>
        <v>38.376799999999996</v>
      </c>
      <c r="P8" s="5">
        <f t="shared" ref="P8:P10" si="7">11*O8-N8-F8</f>
        <v>201.26279999999997</v>
      </c>
      <c r="Q8" s="5"/>
      <c r="R8" s="1"/>
      <c r="S8" s="1">
        <f t="shared" si="5"/>
        <v>11</v>
      </c>
      <c r="T8" s="1">
        <f t="shared" si="6"/>
        <v>5.7556127660461538</v>
      </c>
      <c r="U8" s="1">
        <v>31.452999999999999</v>
      </c>
      <c r="V8" s="1">
        <v>34.463999999999999</v>
      </c>
      <c r="W8" s="1">
        <v>31.302</v>
      </c>
      <c r="X8" s="1">
        <v>29.406400000000001</v>
      </c>
      <c r="Y8" s="1">
        <v>37.398600000000002</v>
      </c>
      <c r="Z8" s="1">
        <v>37.509599999999999</v>
      </c>
      <c r="AA8" s="1" t="s">
        <v>34</v>
      </c>
      <c r="AB8" s="1">
        <f>ROUND(P8*G8,0)</f>
        <v>201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32</v>
      </c>
      <c r="C9" s="1">
        <v>598.553</v>
      </c>
      <c r="D9" s="1">
        <v>264.678</v>
      </c>
      <c r="E9" s="1">
        <v>424.15800000000002</v>
      </c>
      <c r="F9" s="1">
        <v>366.084</v>
      </c>
      <c r="G9" s="6">
        <v>1</v>
      </c>
      <c r="H9" s="1">
        <v>45</v>
      </c>
      <c r="I9" s="1" t="s">
        <v>33</v>
      </c>
      <c r="J9" s="1">
        <v>401.15</v>
      </c>
      <c r="K9" s="1">
        <f t="shared" si="2"/>
        <v>23.008000000000038</v>
      </c>
      <c r="L9" s="1">
        <f t="shared" si="3"/>
        <v>424.15800000000002</v>
      </c>
      <c r="M9" s="1"/>
      <c r="N9" s="1">
        <v>80</v>
      </c>
      <c r="O9" s="1">
        <f t="shared" si="4"/>
        <v>84.831600000000009</v>
      </c>
      <c r="P9" s="5">
        <f t="shared" si="7"/>
        <v>487.06360000000012</v>
      </c>
      <c r="Q9" s="5"/>
      <c r="R9" s="1"/>
      <c r="S9" s="1">
        <f t="shared" si="5"/>
        <v>11</v>
      </c>
      <c r="T9" s="1">
        <f t="shared" si="6"/>
        <v>5.2584650059647577</v>
      </c>
      <c r="U9" s="1">
        <v>76.045000000000002</v>
      </c>
      <c r="V9" s="1">
        <v>83.335999999999999</v>
      </c>
      <c r="W9" s="1">
        <v>92.815599999999989</v>
      </c>
      <c r="X9" s="1">
        <v>84.698800000000006</v>
      </c>
      <c r="Y9" s="1">
        <v>71.982799999999997</v>
      </c>
      <c r="Z9" s="1">
        <v>73.436199999999999</v>
      </c>
      <c r="AA9" s="1"/>
      <c r="AB9" s="1">
        <f>ROUND(P9*G9,0)</f>
        <v>487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32</v>
      </c>
      <c r="C10" s="1">
        <v>30.457999999999998</v>
      </c>
      <c r="D10" s="1">
        <v>84.813999999999993</v>
      </c>
      <c r="E10" s="1">
        <v>37.994999999999997</v>
      </c>
      <c r="F10" s="1">
        <v>73.444999999999993</v>
      </c>
      <c r="G10" s="6">
        <v>1</v>
      </c>
      <c r="H10" s="1" t="e">
        <v>#N/A</v>
      </c>
      <c r="I10" s="1" t="s">
        <v>33</v>
      </c>
      <c r="J10" s="1">
        <v>35.299999999999997</v>
      </c>
      <c r="K10" s="1">
        <f t="shared" si="2"/>
        <v>2.6950000000000003</v>
      </c>
      <c r="L10" s="1">
        <f t="shared" si="3"/>
        <v>37.994999999999997</v>
      </c>
      <c r="M10" s="1"/>
      <c r="N10" s="1">
        <v>0</v>
      </c>
      <c r="O10" s="1">
        <f t="shared" si="4"/>
        <v>7.5989999999999993</v>
      </c>
      <c r="P10" s="5">
        <f t="shared" si="7"/>
        <v>10.144000000000005</v>
      </c>
      <c r="Q10" s="5"/>
      <c r="R10" s="1"/>
      <c r="S10" s="1">
        <f t="shared" si="5"/>
        <v>11</v>
      </c>
      <c r="T10" s="1">
        <f t="shared" si="6"/>
        <v>9.6650875115146722</v>
      </c>
      <c r="U10" s="1">
        <v>8.583400000000001</v>
      </c>
      <c r="V10" s="1">
        <v>8.0839999999999996</v>
      </c>
      <c r="W10" s="1">
        <v>6.5828000000000007</v>
      </c>
      <c r="X10" s="1">
        <v>5.3052000000000001</v>
      </c>
      <c r="Y10" s="1">
        <v>0.76740000000000008</v>
      </c>
      <c r="Z10" s="1">
        <v>0.50900000000000001</v>
      </c>
      <c r="AA10" s="1" t="s">
        <v>34</v>
      </c>
      <c r="AB10" s="1">
        <f>ROUND(P10*G10,0)</f>
        <v>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0" t="s">
        <v>42</v>
      </c>
      <c r="B11" s="10" t="s">
        <v>43</v>
      </c>
      <c r="C11" s="10"/>
      <c r="D11" s="10">
        <v>156</v>
      </c>
      <c r="E11" s="10">
        <v>156</v>
      </c>
      <c r="F11" s="10"/>
      <c r="G11" s="11">
        <v>0</v>
      </c>
      <c r="H11" s="10" t="e">
        <v>#N/A</v>
      </c>
      <c r="I11" s="10" t="s">
        <v>85</v>
      </c>
      <c r="J11" s="10">
        <v>156</v>
      </c>
      <c r="K11" s="10">
        <f t="shared" si="2"/>
        <v>0</v>
      </c>
      <c r="L11" s="10">
        <f t="shared" si="3"/>
        <v>0</v>
      </c>
      <c r="M11" s="10">
        <v>156</v>
      </c>
      <c r="N11" s="10"/>
      <c r="O11" s="10">
        <f t="shared" si="4"/>
        <v>0</v>
      </c>
      <c r="P11" s="12"/>
      <c r="Q11" s="12"/>
      <c r="R11" s="10"/>
      <c r="S11" s="10" t="e">
        <f t="shared" si="5"/>
        <v>#DIV/0!</v>
      </c>
      <c r="T11" s="10" t="e">
        <f t="shared" si="6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/>
      <c r="AB11" s="10">
        <f>ROUND(P11*G11,0)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43</v>
      </c>
      <c r="C12" s="1">
        <v>620</v>
      </c>
      <c r="D12" s="1">
        <v>546</v>
      </c>
      <c r="E12" s="1">
        <v>479</v>
      </c>
      <c r="F12" s="1">
        <v>500</v>
      </c>
      <c r="G12" s="6">
        <v>0.45</v>
      </c>
      <c r="H12" s="1">
        <v>45</v>
      </c>
      <c r="I12" s="1" t="s">
        <v>33</v>
      </c>
      <c r="J12" s="1">
        <v>483</v>
      </c>
      <c r="K12" s="1">
        <f t="shared" si="2"/>
        <v>-4</v>
      </c>
      <c r="L12" s="1">
        <f t="shared" si="3"/>
        <v>479</v>
      </c>
      <c r="M12" s="1"/>
      <c r="N12" s="1">
        <v>0</v>
      </c>
      <c r="O12" s="1">
        <f t="shared" si="4"/>
        <v>95.8</v>
      </c>
      <c r="P12" s="5">
        <f t="shared" ref="P12:P13" si="8">11*O12-N12-F12</f>
        <v>553.79999999999995</v>
      </c>
      <c r="Q12" s="5"/>
      <c r="R12" s="1"/>
      <c r="S12" s="1">
        <f t="shared" si="5"/>
        <v>11</v>
      </c>
      <c r="T12" s="1">
        <f t="shared" si="6"/>
        <v>5.2192066805845512</v>
      </c>
      <c r="U12" s="1">
        <v>114.6</v>
      </c>
      <c r="V12" s="1">
        <v>119.2</v>
      </c>
      <c r="W12" s="1">
        <v>78.8</v>
      </c>
      <c r="X12" s="1">
        <v>76.400000000000006</v>
      </c>
      <c r="Y12" s="1">
        <v>109.49760000000001</v>
      </c>
      <c r="Z12" s="1">
        <v>114.49760000000001</v>
      </c>
      <c r="AA12" s="1" t="s">
        <v>45</v>
      </c>
      <c r="AB12" s="1">
        <f>ROUND(P12*G12,0)</f>
        <v>249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43</v>
      </c>
      <c r="C13" s="1">
        <v>935</v>
      </c>
      <c r="D13" s="1">
        <v>684</v>
      </c>
      <c r="E13" s="1">
        <v>729</v>
      </c>
      <c r="F13" s="1">
        <v>682</v>
      </c>
      <c r="G13" s="6">
        <v>0.45</v>
      </c>
      <c r="H13" s="1">
        <v>45</v>
      </c>
      <c r="I13" s="1" t="s">
        <v>33</v>
      </c>
      <c r="J13" s="1">
        <v>721</v>
      </c>
      <c r="K13" s="1">
        <f t="shared" si="2"/>
        <v>8</v>
      </c>
      <c r="L13" s="1">
        <f t="shared" si="3"/>
        <v>729</v>
      </c>
      <c r="M13" s="1"/>
      <c r="N13" s="1">
        <v>450</v>
      </c>
      <c r="O13" s="1">
        <f t="shared" si="4"/>
        <v>145.80000000000001</v>
      </c>
      <c r="P13" s="5">
        <f t="shared" si="8"/>
        <v>471.80000000000018</v>
      </c>
      <c r="Q13" s="5"/>
      <c r="R13" s="1"/>
      <c r="S13" s="1">
        <f t="shared" si="5"/>
        <v>11</v>
      </c>
      <c r="T13" s="1">
        <f t="shared" si="6"/>
        <v>7.7640603566529487</v>
      </c>
      <c r="U13" s="1">
        <v>158.6</v>
      </c>
      <c r="V13" s="1">
        <v>152.4</v>
      </c>
      <c r="W13" s="1">
        <v>126.4</v>
      </c>
      <c r="X13" s="1">
        <v>125.4</v>
      </c>
      <c r="Y13" s="1">
        <v>160.6</v>
      </c>
      <c r="Z13" s="1">
        <v>168</v>
      </c>
      <c r="AA13" s="1"/>
      <c r="AB13" s="1">
        <f>ROUND(P13*G13,0)</f>
        <v>212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43</v>
      </c>
      <c r="C14" s="1">
        <v>75</v>
      </c>
      <c r="D14" s="1"/>
      <c r="E14" s="1">
        <v>50</v>
      </c>
      <c r="F14" s="1">
        <v>23</v>
      </c>
      <c r="G14" s="6">
        <v>0.17</v>
      </c>
      <c r="H14" s="1">
        <v>180</v>
      </c>
      <c r="I14" s="1" t="s">
        <v>33</v>
      </c>
      <c r="J14" s="1">
        <v>52</v>
      </c>
      <c r="K14" s="1">
        <f t="shared" si="2"/>
        <v>-2</v>
      </c>
      <c r="L14" s="1">
        <f t="shared" si="3"/>
        <v>50</v>
      </c>
      <c r="M14" s="1"/>
      <c r="N14" s="1">
        <v>0</v>
      </c>
      <c r="O14" s="1">
        <f t="shared" si="4"/>
        <v>10</v>
      </c>
      <c r="P14" s="5">
        <f>9*O14-N14-F14</f>
        <v>67</v>
      </c>
      <c r="Q14" s="5"/>
      <c r="R14" s="1"/>
      <c r="S14" s="1">
        <f t="shared" si="5"/>
        <v>9</v>
      </c>
      <c r="T14" s="1">
        <f t="shared" si="6"/>
        <v>2.2999999999999998</v>
      </c>
      <c r="U14" s="1">
        <v>5.8</v>
      </c>
      <c r="V14" s="1">
        <v>5.4</v>
      </c>
      <c r="W14" s="1">
        <v>7.4</v>
      </c>
      <c r="X14" s="1">
        <v>6.4</v>
      </c>
      <c r="Y14" s="1">
        <v>9.6</v>
      </c>
      <c r="Z14" s="1">
        <v>9.8000000000000007</v>
      </c>
      <c r="AA14" s="1" t="s">
        <v>34</v>
      </c>
      <c r="AB14" s="1">
        <f>ROUND(P14*G14,0)</f>
        <v>11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48</v>
      </c>
      <c r="B15" s="10" t="s">
        <v>43</v>
      </c>
      <c r="C15" s="10"/>
      <c r="D15" s="10">
        <v>186</v>
      </c>
      <c r="E15" s="10">
        <v>186</v>
      </c>
      <c r="F15" s="10"/>
      <c r="G15" s="11">
        <v>0</v>
      </c>
      <c r="H15" s="10" t="e">
        <v>#N/A</v>
      </c>
      <c r="I15" s="10" t="s">
        <v>85</v>
      </c>
      <c r="J15" s="10">
        <v>186</v>
      </c>
      <c r="K15" s="10">
        <f t="shared" si="2"/>
        <v>0</v>
      </c>
      <c r="L15" s="10">
        <f t="shared" si="3"/>
        <v>0</v>
      </c>
      <c r="M15" s="10">
        <v>186</v>
      </c>
      <c r="N15" s="10"/>
      <c r="O15" s="10">
        <f t="shared" si="4"/>
        <v>0</v>
      </c>
      <c r="P15" s="12"/>
      <c r="Q15" s="12"/>
      <c r="R15" s="10"/>
      <c r="S15" s="10" t="e">
        <f t="shared" si="5"/>
        <v>#DIV/0!</v>
      </c>
      <c r="T15" s="10" t="e">
        <f t="shared" si="6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/>
      <c r="AB15" s="10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4" t="s">
        <v>49</v>
      </c>
      <c r="B16" s="14" t="s">
        <v>43</v>
      </c>
      <c r="C16" s="14"/>
      <c r="D16" s="14">
        <v>300</v>
      </c>
      <c r="E16" s="14">
        <v>300</v>
      </c>
      <c r="F16" s="14"/>
      <c r="G16" s="15">
        <v>0</v>
      </c>
      <c r="H16" s="14" t="e">
        <v>#N/A</v>
      </c>
      <c r="I16" s="14" t="s">
        <v>33</v>
      </c>
      <c r="J16" s="14">
        <v>300</v>
      </c>
      <c r="K16" s="14">
        <f t="shared" si="2"/>
        <v>0</v>
      </c>
      <c r="L16" s="14">
        <f t="shared" si="3"/>
        <v>0</v>
      </c>
      <c r="M16" s="14">
        <v>300</v>
      </c>
      <c r="N16" s="14"/>
      <c r="O16" s="14">
        <f t="shared" si="4"/>
        <v>0</v>
      </c>
      <c r="P16" s="16"/>
      <c r="Q16" s="16"/>
      <c r="R16" s="14"/>
      <c r="S16" s="14" t="e">
        <f t="shared" si="5"/>
        <v>#DIV/0!</v>
      </c>
      <c r="T16" s="14" t="e">
        <f t="shared" si="6"/>
        <v>#DIV/0!</v>
      </c>
      <c r="U16" s="14">
        <v>0</v>
      </c>
      <c r="V16" s="14">
        <v>0</v>
      </c>
      <c r="W16" s="14">
        <v>0</v>
      </c>
      <c r="X16" s="14">
        <v>0.2</v>
      </c>
      <c r="Y16" s="14">
        <v>0.2</v>
      </c>
      <c r="Z16" s="14">
        <v>0</v>
      </c>
      <c r="AA16" s="14" t="s">
        <v>50</v>
      </c>
      <c r="AB16" s="14">
        <f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0" t="s">
        <v>51</v>
      </c>
      <c r="B17" s="10" t="s">
        <v>43</v>
      </c>
      <c r="C17" s="10"/>
      <c r="D17" s="10">
        <v>320</v>
      </c>
      <c r="E17" s="10">
        <v>320</v>
      </c>
      <c r="F17" s="10"/>
      <c r="G17" s="11">
        <v>0</v>
      </c>
      <c r="H17" s="10" t="e">
        <v>#N/A</v>
      </c>
      <c r="I17" s="10" t="s">
        <v>85</v>
      </c>
      <c r="J17" s="10">
        <v>320</v>
      </c>
      <c r="K17" s="10">
        <f t="shared" si="2"/>
        <v>0</v>
      </c>
      <c r="L17" s="10">
        <f t="shared" si="3"/>
        <v>0</v>
      </c>
      <c r="M17" s="10">
        <v>320</v>
      </c>
      <c r="N17" s="10"/>
      <c r="O17" s="10">
        <f t="shared" si="4"/>
        <v>0</v>
      </c>
      <c r="P17" s="12"/>
      <c r="Q17" s="12"/>
      <c r="R17" s="10"/>
      <c r="S17" s="10" t="e">
        <f t="shared" si="5"/>
        <v>#DIV/0!</v>
      </c>
      <c r="T17" s="10" t="e">
        <f t="shared" si="6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/>
      <c r="AB17" s="10">
        <f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0" t="s">
        <v>52</v>
      </c>
      <c r="B18" s="10" t="s">
        <v>43</v>
      </c>
      <c r="C18" s="10"/>
      <c r="D18" s="10">
        <v>320</v>
      </c>
      <c r="E18" s="10">
        <v>320</v>
      </c>
      <c r="F18" s="10"/>
      <c r="G18" s="11">
        <v>0</v>
      </c>
      <c r="H18" s="10" t="e">
        <v>#N/A</v>
      </c>
      <c r="I18" s="10" t="s">
        <v>85</v>
      </c>
      <c r="J18" s="10">
        <v>320</v>
      </c>
      <c r="K18" s="10">
        <f t="shared" si="2"/>
        <v>0</v>
      </c>
      <c r="L18" s="10">
        <f t="shared" si="3"/>
        <v>0</v>
      </c>
      <c r="M18" s="10">
        <v>320</v>
      </c>
      <c r="N18" s="10"/>
      <c r="O18" s="10">
        <f t="shared" si="4"/>
        <v>0</v>
      </c>
      <c r="P18" s="12"/>
      <c r="Q18" s="12"/>
      <c r="R18" s="10"/>
      <c r="S18" s="10" t="e">
        <f t="shared" si="5"/>
        <v>#DIV/0!</v>
      </c>
      <c r="T18" s="10" t="e">
        <f t="shared" si="6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/>
      <c r="AB18" s="10">
        <f>ROUND(P18*G18,0)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43</v>
      </c>
      <c r="C19" s="1">
        <v>40</v>
      </c>
      <c r="D19" s="1">
        <v>42</v>
      </c>
      <c r="E19" s="1">
        <v>18</v>
      </c>
      <c r="F19" s="1">
        <v>44</v>
      </c>
      <c r="G19" s="6">
        <v>0.3</v>
      </c>
      <c r="H19" s="1">
        <v>40</v>
      </c>
      <c r="I19" s="1" t="s">
        <v>33</v>
      </c>
      <c r="J19" s="1">
        <v>39</v>
      </c>
      <c r="K19" s="1">
        <f t="shared" si="2"/>
        <v>-21</v>
      </c>
      <c r="L19" s="1">
        <f t="shared" si="3"/>
        <v>18</v>
      </c>
      <c r="M19" s="1"/>
      <c r="N19" s="1">
        <v>36</v>
      </c>
      <c r="O19" s="1">
        <f t="shared" si="4"/>
        <v>3.6</v>
      </c>
      <c r="P19" s="5"/>
      <c r="Q19" s="5"/>
      <c r="R19" s="1"/>
      <c r="S19" s="1">
        <f t="shared" si="5"/>
        <v>22.222222222222221</v>
      </c>
      <c r="T19" s="1">
        <f t="shared" si="6"/>
        <v>22.222222222222221</v>
      </c>
      <c r="U19" s="1">
        <v>10.4</v>
      </c>
      <c r="V19" s="1">
        <v>9</v>
      </c>
      <c r="W19" s="1">
        <v>4.4000000000000004</v>
      </c>
      <c r="X19" s="1">
        <v>5.4</v>
      </c>
      <c r="Y19" s="1">
        <v>6</v>
      </c>
      <c r="Z19" s="1">
        <v>5.4</v>
      </c>
      <c r="AA19" s="1"/>
      <c r="AB19" s="1">
        <f>ROUND(P19*G19,0)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54</v>
      </c>
      <c r="B20" s="14" t="s">
        <v>43</v>
      </c>
      <c r="C20" s="14"/>
      <c r="D20" s="14">
        <v>354</v>
      </c>
      <c r="E20" s="14">
        <v>354</v>
      </c>
      <c r="F20" s="14"/>
      <c r="G20" s="15">
        <v>0</v>
      </c>
      <c r="H20" s="14" t="e">
        <v>#N/A</v>
      </c>
      <c r="I20" s="14" t="s">
        <v>33</v>
      </c>
      <c r="J20" s="14">
        <v>354</v>
      </c>
      <c r="K20" s="14">
        <f t="shared" si="2"/>
        <v>0</v>
      </c>
      <c r="L20" s="14">
        <f t="shared" si="3"/>
        <v>0</v>
      </c>
      <c r="M20" s="14">
        <v>354</v>
      </c>
      <c r="N20" s="14"/>
      <c r="O20" s="14">
        <f t="shared" si="4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 t="s">
        <v>50</v>
      </c>
      <c r="AB20" s="14">
        <f>ROUND(P20*G20,0)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43</v>
      </c>
      <c r="C21" s="1">
        <v>100</v>
      </c>
      <c r="D21" s="1">
        <v>120</v>
      </c>
      <c r="E21" s="1">
        <v>124</v>
      </c>
      <c r="F21" s="1">
        <v>82</v>
      </c>
      <c r="G21" s="6">
        <v>0.17</v>
      </c>
      <c r="H21" s="1">
        <v>180</v>
      </c>
      <c r="I21" s="1" t="s">
        <v>33</v>
      </c>
      <c r="J21" s="1">
        <v>123</v>
      </c>
      <c r="K21" s="1">
        <f t="shared" si="2"/>
        <v>1</v>
      </c>
      <c r="L21" s="1">
        <f t="shared" si="3"/>
        <v>124</v>
      </c>
      <c r="M21" s="1"/>
      <c r="N21" s="1">
        <v>30</v>
      </c>
      <c r="O21" s="1">
        <f t="shared" si="4"/>
        <v>24.8</v>
      </c>
      <c r="P21" s="5">
        <f>11*O21-N21-F21</f>
        <v>160.80000000000001</v>
      </c>
      <c r="Q21" s="5"/>
      <c r="R21" s="1"/>
      <c r="S21" s="1">
        <f t="shared" si="5"/>
        <v>11</v>
      </c>
      <c r="T21" s="1">
        <f t="shared" si="6"/>
        <v>4.5161290322580641</v>
      </c>
      <c r="U21" s="1">
        <v>22.2</v>
      </c>
      <c r="V21" s="1">
        <v>21</v>
      </c>
      <c r="W21" s="1">
        <v>19.600000000000001</v>
      </c>
      <c r="X21" s="1">
        <v>16.8</v>
      </c>
      <c r="Y21" s="1">
        <v>18.399999999999999</v>
      </c>
      <c r="Z21" s="1">
        <v>21.4</v>
      </c>
      <c r="AA21" s="1"/>
      <c r="AB21" s="1">
        <f>ROUND(P21*G21,0)</f>
        <v>27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0" t="s">
        <v>56</v>
      </c>
      <c r="B22" s="10" t="s">
        <v>43</v>
      </c>
      <c r="C22" s="10"/>
      <c r="D22" s="10">
        <v>168</v>
      </c>
      <c r="E22" s="10">
        <v>168</v>
      </c>
      <c r="F22" s="10"/>
      <c r="G22" s="11">
        <v>0</v>
      </c>
      <c r="H22" s="10" t="e">
        <v>#N/A</v>
      </c>
      <c r="I22" s="10" t="s">
        <v>85</v>
      </c>
      <c r="J22" s="10">
        <v>168</v>
      </c>
      <c r="K22" s="10">
        <f t="shared" si="2"/>
        <v>0</v>
      </c>
      <c r="L22" s="10">
        <f t="shared" si="3"/>
        <v>0</v>
      </c>
      <c r="M22" s="10">
        <v>168</v>
      </c>
      <c r="N22" s="10"/>
      <c r="O22" s="10">
        <f t="shared" si="4"/>
        <v>0</v>
      </c>
      <c r="P22" s="12"/>
      <c r="Q22" s="12"/>
      <c r="R22" s="10"/>
      <c r="S22" s="10" t="e">
        <f t="shared" si="5"/>
        <v>#DIV/0!</v>
      </c>
      <c r="T22" s="10" t="e">
        <f t="shared" si="6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/>
      <c r="AB22" s="10">
        <f>ROUND(P22*G22,0)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57</v>
      </c>
      <c r="B23" s="10" t="s">
        <v>43</v>
      </c>
      <c r="C23" s="10"/>
      <c r="D23" s="10">
        <v>192</v>
      </c>
      <c r="E23" s="10">
        <v>192</v>
      </c>
      <c r="F23" s="10"/>
      <c r="G23" s="11">
        <v>0</v>
      </c>
      <c r="H23" s="10" t="e">
        <v>#N/A</v>
      </c>
      <c r="I23" s="10" t="s">
        <v>85</v>
      </c>
      <c r="J23" s="10">
        <v>192</v>
      </c>
      <c r="K23" s="10">
        <f t="shared" si="2"/>
        <v>0</v>
      </c>
      <c r="L23" s="10">
        <f t="shared" si="3"/>
        <v>0</v>
      </c>
      <c r="M23" s="10">
        <v>192</v>
      </c>
      <c r="N23" s="10"/>
      <c r="O23" s="10">
        <f t="shared" si="4"/>
        <v>0</v>
      </c>
      <c r="P23" s="12"/>
      <c r="Q23" s="12"/>
      <c r="R23" s="10"/>
      <c r="S23" s="10" t="e">
        <f t="shared" si="5"/>
        <v>#DIV/0!</v>
      </c>
      <c r="T23" s="10" t="e">
        <f t="shared" si="6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/>
      <c r="AB23" s="10">
        <f>ROUND(P23*G23,0)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 t="s">
        <v>58</v>
      </c>
      <c r="B24" s="10" t="s">
        <v>43</v>
      </c>
      <c r="C24" s="10"/>
      <c r="D24" s="10">
        <v>144</v>
      </c>
      <c r="E24" s="10">
        <v>144</v>
      </c>
      <c r="F24" s="10"/>
      <c r="G24" s="11">
        <v>0</v>
      </c>
      <c r="H24" s="10" t="e">
        <v>#N/A</v>
      </c>
      <c r="I24" s="10" t="s">
        <v>85</v>
      </c>
      <c r="J24" s="10">
        <v>144</v>
      </c>
      <c r="K24" s="10">
        <f t="shared" si="2"/>
        <v>0</v>
      </c>
      <c r="L24" s="10">
        <f t="shared" si="3"/>
        <v>0</v>
      </c>
      <c r="M24" s="10">
        <v>144</v>
      </c>
      <c r="N24" s="10"/>
      <c r="O24" s="10">
        <f t="shared" si="4"/>
        <v>0</v>
      </c>
      <c r="P24" s="12"/>
      <c r="Q24" s="12"/>
      <c r="R24" s="10"/>
      <c r="S24" s="10" t="e">
        <f t="shared" si="5"/>
        <v>#DIV/0!</v>
      </c>
      <c r="T24" s="10" t="e">
        <f t="shared" si="6"/>
        <v>#DIV/0!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/>
      <c r="AB24" s="10">
        <f>ROUND(P24*G24,0)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59</v>
      </c>
      <c r="B25" s="10" t="s">
        <v>43</v>
      </c>
      <c r="C25" s="10"/>
      <c r="D25" s="10">
        <v>144</v>
      </c>
      <c r="E25" s="10">
        <v>144</v>
      </c>
      <c r="F25" s="10"/>
      <c r="G25" s="11">
        <v>0</v>
      </c>
      <c r="H25" s="10" t="e">
        <v>#N/A</v>
      </c>
      <c r="I25" s="10" t="s">
        <v>85</v>
      </c>
      <c r="J25" s="10">
        <v>144</v>
      </c>
      <c r="K25" s="10">
        <f t="shared" si="2"/>
        <v>0</v>
      </c>
      <c r="L25" s="10">
        <f t="shared" si="3"/>
        <v>0</v>
      </c>
      <c r="M25" s="10">
        <v>144</v>
      </c>
      <c r="N25" s="10"/>
      <c r="O25" s="10">
        <f t="shared" si="4"/>
        <v>0</v>
      </c>
      <c r="P25" s="12"/>
      <c r="Q25" s="12"/>
      <c r="R25" s="10"/>
      <c r="S25" s="10" t="e">
        <f t="shared" si="5"/>
        <v>#DIV/0!</v>
      </c>
      <c r="T25" s="10" t="e">
        <f t="shared" si="6"/>
        <v>#DIV/0!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/>
      <c r="AB25" s="10">
        <f>ROUND(P25*G25,0)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60</v>
      </c>
      <c r="B26" s="14" t="s">
        <v>43</v>
      </c>
      <c r="C26" s="14"/>
      <c r="D26" s="14"/>
      <c r="E26" s="14"/>
      <c r="F26" s="14"/>
      <c r="G26" s="15">
        <v>0</v>
      </c>
      <c r="H26" s="14" t="e">
        <v>#N/A</v>
      </c>
      <c r="I26" s="14" t="s">
        <v>33</v>
      </c>
      <c r="J26" s="14"/>
      <c r="K26" s="14">
        <f t="shared" si="2"/>
        <v>0</v>
      </c>
      <c r="L26" s="14">
        <f t="shared" si="3"/>
        <v>0</v>
      </c>
      <c r="M26" s="14"/>
      <c r="N26" s="14"/>
      <c r="O26" s="14">
        <f t="shared" si="4"/>
        <v>0</v>
      </c>
      <c r="P26" s="16"/>
      <c r="Q26" s="16"/>
      <c r="R26" s="14"/>
      <c r="S26" s="14" t="e">
        <f t="shared" si="5"/>
        <v>#DIV/0!</v>
      </c>
      <c r="T26" s="14" t="e">
        <f t="shared" si="6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 t="s">
        <v>50</v>
      </c>
      <c r="AB26" s="14">
        <f>ROUND(P26*G26,0)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61</v>
      </c>
      <c r="B27" s="14" t="s">
        <v>43</v>
      </c>
      <c r="C27" s="14"/>
      <c r="D27" s="14">
        <v>246</v>
      </c>
      <c r="E27" s="14">
        <v>246</v>
      </c>
      <c r="F27" s="14"/>
      <c r="G27" s="15">
        <v>0</v>
      </c>
      <c r="H27" s="14" t="e">
        <v>#N/A</v>
      </c>
      <c r="I27" s="14" t="s">
        <v>33</v>
      </c>
      <c r="J27" s="14">
        <v>246</v>
      </c>
      <c r="K27" s="14">
        <f t="shared" si="2"/>
        <v>0</v>
      </c>
      <c r="L27" s="14">
        <f t="shared" si="3"/>
        <v>0</v>
      </c>
      <c r="M27" s="14">
        <v>246</v>
      </c>
      <c r="N27" s="14"/>
      <c r="O27" s="14">
        <f t="shared" si="4"/>
        <v>0</v>
      </c>
      <c r="P27" s="16"/>
      <c r="Q27" s="16"/>
      <c r="R27" s="14"/>
      <c r="S27" s="14" t="e">
        <f t="shared" si="5"/>
        <v>#DIV/0!</v>
      </c>
      <c r="T27" s="14" t="e">
        <f t="shared" si="6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 t="s">
        <v>50</v>
      </c>
      <c r="AB27" s="14">
        <f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32</v>
      </c>
      <c r="C28" s="1">
        <v>2430.163</v>
      </c>
      <c r="D28" s="1">
        <v>3031.038</v>
      </c>
      <c r="E28" s="1">
        <v>2260.4479999999999</v>
      </c>
      <c r="F28" s="1">
        <v>2765.3719999999998</v>
      </c>
      <c r="G28" s="6">
        <v>1</v>
      </c>
      <c r="H28" s="1">
        <v>55</v>
      </c>
      <c r="I28" s="1" t="s">
        <v>33</v>
      </c>
      <c r="J28" s="1">
        <v>2123.3739999999998</v>
      </c>
      <c r="K28" s="1">
        <f t="shared" si="2"/>
        <v>137.07400000000007</v>
      </c>
      <c r="L28" s="1">
        <f t="shared" si="3"/>
        <v>2260.4479999999999</v>
      </c>
      <c r="M28" s="1"/>
      <c r="N28" s="1">
        <v>0</v>
      </c>
      <c r="O28" s="1">
        <f t="shared" si="4"/>
        <v>452.08959999999996</v>
      </c>
      <c r="P28" s="5">
        <f t="shared" ref="P28:P30" si="9">11*O28-N28-F28</f>
        <v>2207.6136000000001</v>
      </c>
      <c r="Q28" s="5"/>
      <c r="R28" s="1"/>
      <c r="S28" s="1">
        <f t="shared" si="5"/>
        <v>11</v>
      </c>
      <c r="T28" s="1">
        <f t="shared" si="6"/>
        <v>6.1168670989113663</v>
      </c>
      <c r="U28" s="1">
        <v>470.03519999999997</v>
      </c>
      <c r="V28" s="1">
        <v>459.94760000000002</v>
      </c>
      <c r="W28" s="1">
        <v>388.9966</v>
      </c>
      <c r="X28" s="1">
        <v>388.94479999999999</v>
      </c>
      <c r="Y28" s="1">
        <v>446.58199999999999</v>
      </c>
      <c r="Z28" s="1">
        <v>452.84640000000002</v>
      </c>
      <c r="AA28" s="1" t="s">
        <v>34</v>
      </c>
      <c r="AB28" s="1">
        <f>ROUND(P28*G28,0)</f>
        <v>2208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32</v>
      </c>
      <c r="C29" s="1">
        <v>4202.3779999999997</v>
      </c>
      <c r="D29" s="1">
        <v>3541.07</v>
      </c>
      <c r="E29" s="1">
        <v>4050.107</v>
      </c>
      <c r="F29" s="1">
        <v>3378.2020000000002</v>
      </c>
      <c r="G29" s="6">
        <v>1</v>
      </c>
      <c r="H29" s="1">
        <v>50</v>
      </c>
      <c r="I29" s="1" t="s">
        <v>33</v>
      </c>
      <c r="J29" s="1">
        <v>4002.55</v>
      </c>
      <c r="K29" s="1">
        <f t="shared" si="2"/>
        <v>47.556999999999789</v>
      </c>
      <c r="L29" s="1">
        <f t="shared" si="3"/>
        <v>4050.107</v>
      </c>
      <c r="M29" s="1"/>
      <c r="N29" s="1">
        <v>500</v>
      </c>
      <c r="O29" s="1">
        <f t="shared" si="4"/>
        <v>810.02139999999997</v>
      </c>
      <c r="P29" s="5">
        <f t="shared" si="9"/>
        <v>5032.0333999999993</v>
      </c>
      <c r="Q29" s="5"/>
      <c r="R29" s="1"/>
      <c r="S29" s="1">
        <f t="shared" si="5"/>
        <v>11</v>
      </c>
      <c r="T29" s="1">
        <f t="shared" si="6"/>
        <v>4.7877772118119353</v>
      </c>
      <c r="U29" s="1">
        <v>581.2808</v>
      </c>
      <c r="V29" s="1">
        <v>665.14679999999998</v>
      </c>
      <c r="W29" s="1">
        <v>732.24579999999992</v>
      </c>
      <c r="X29" s="1">
        <v>649.49340000000007</v>
      </c>
      <c r="Y29" s="1">
        <v>701.34579999999994</v>
      </c>
      <c r="Z29" s="1">
        <v>694.72979999999995</v>
      </c>
      <c r="AA29" s="1"/>
      <c r="AB29" s="1">
        <f>ROUND(P29*G29,0)</f>
        <v>5032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32</v>
      </c>
      <c r="C30" s="1">
        <v>3626.1219999999998</v>
      </c>
      <c r="D30" s="1">
        <v>4160.2299999999996</v>
      </c>
      <c r="E30" s="1">
        <v>3368.259</v>
      </c>
      <c r="F30" s="1">
        <v>3871.49</v>
      </c>
      <c r="G30" s="6">
        <v>1</v>
      </c>
      <c r="H30" s="1">
        <v>55</v>
      </c>
      <c r="I30" s="1" t="s">
        <v>33</v>
      </c>
      <c r="J30" s="1">
        <v>3137.0880000000002</v>
      </c>
      <c r="K30" s="1">
        <f t="shared" si="2"/>
        <v>231.17099999999982</v>
      </c>
      <c r="L30" s="1">
        <f t="shared" si="3"/>
        <v>3368.259</v>
      </c>
      <c r="M30" s="1"/>
      <c r="N30" s="1">
        <v>450</v>
      </c>
      <c r="O30" s="1">
        <f t="shared" si="4"/>
        <v>673.65179999999998</v>
      </c>
      <c r="P30" s="5">
        <f t="shared" si="9"/>
        <v>3088.6797999999999</v>
      </c>
      <c r="Q30" s="5"/>
      <c r="R30" s="1"/>
      <c r="S30" s="1">
        <f t="shared" si="5"/>
        <v>11</v>
      </c>
      <c r="T30" s="1">
        <f t="shared" si="6"/>
        <v>6.4150203413692353</v>
      </c>
      <c r="U30" s="1">
        <v>669.45339999999999</v>
      </c>
      <c r="V30" s="1">
        <v>657.53</v>
      </c>
      <c r="W30" s="1">
        <v>602.14959999999996</v>
      </c>
      <c r="X30" s="1">
        <v>577.72439999999995</v>
      </c>
      <c r="Y30" s="1">
        <v>621.51120000000003</v>
      </c>
      <c r="Z30" s="1">
        <v>653.15280000000007</v>
      </c>
      <c r="AA30" s="1"/>
      <c r="AB30" s="1">
        <f>ROUND(P30*G30,0)</f>
        <v>3089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65</v>
      </c>
      <c r="B31" s="14" t="s">
        <v>32</v>
      </c>
      <c r="C31" s="14"/>
      <c r="D31" s="14"/>
      <c r="E31" s="14"/>
      <c r="F31" s="14"/>
      <c r="G31" s="15">
        <v>0</v>
      </c>
      <c r="H31" s="14">
        <v>60</v>
      </c>
      <c r="I31" s="14" t="s">
        <v>33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>
        <f t="shared" si="4"/>
        <v>0</v>
      </c>
      <c r="P31" s="16"/>
      <c r="Q31" s="16"/>
      <c r="R31" s="14"/>
      <c r="S31" s="14" t="e">
        <f t="shared" si="5"/>
        <v>#DIV/0!</v>
      </c>
      <c r="T31" s="14" t="e">
        <f t="shared" si="6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 t="s">
        <v>66</v>
      </c>
      <c r="AB31" s="14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32</v>
      </c>
      <c r="C32" s="1">
        <v>5081.3900000000003</v>
      </c>
      <c r="D32" s="1">
        <v>10032.325000000001</v>
      </c>
      <c r="E32" s="1">
        <v>5499.4110000000001</v>
      </c>
      <c r="F32" s="1">
        <v>8339.3029999999999</v>
      </c>
      <c r="G32" s="6">
        <v>1</v>
      </c>
      <c r="H32" s="1">
        <v>60</v>
      </c>
      <c r="I32" s="1" t="s">
        <v>33</v>
      </c>
      <c r="J32" s="1">
        <v>5410.67</v>
      </c>
      <c r="K32" s="1">
        <f t="shared" si="2"/>
        <v>88.740999999999985</v>
      </c>
      <c r="L32" s="1">
        <f t="shared" si="3"/>
        <v>5499.4110000000001</v>
      </c>
      <c r="M32" s="1"/>
      <c r="N32" s="1">
        <v>500</v>
      </c>
      <c r="O32" s="1">
        <f t="shared" si="4"/>
        <v>1099.8822</v>
      </c>
      <c r="P32" s="5">
        <f>11*O32-N32-F32</f>
        <v>3259.4012000000002</v>
      </c>
      <c r="Q32" s="5"/>
      <c r="R32" s="1"/>
      <c r="S32" s="1">
        <f t="shared" si="5"/>
        <v>11</v>
      </c>
      <c r="T32" s="1">
        <f t="shared" si="6"/>
        <v>8.036590645798249</v>
      </c>
      <c r="U32" s="1">
        <v>1071.6271999999999</v>
      </c>
      <c r="V32" s="1">
        <v>1254.8406</v>
      </c>
      <c r="W32" s="1">
        <v>979.84500000000003</v>
      </c>
      <c r="X32" s="1">
        <v>914.92900000000009</v>
      </c>
      <c r="Y32" s="1">
        <v>819.21640000000002</v>
      </c>
      <c r="Z32" s="1">
        <v>831.64660000000003</v>
      </c>
      <c r="AA32" s="1"/>
      <c r="AB32" s="1">
        <f>ROUND(P32*G32,0)</f>
        <v>3259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4" t="s">
        <v>68</v>
      </c>
      <c r="B33" s="14" t="s">
        <v>32</v>
      </c>
      <c r="C33" s="14"/>
      <c r="D33" s="14"/>
      <c r="E33" s="14"/>
      <c r="F33" s="14"/>
      <c r="G33" s="15">
        <v>0</v>
      </c>
      <c r="H33" s="14">
        <v>50</v>
      </c>
      <c r="I33" s="14" t="s">
        <v>33</v>
      </c>
      <c r="J33" s="14"/>
      <c r="K33" s="14">
        <f t="shared" si="2"/>
        <v>0</v>
      </c>
      <c r="L33" s="14">
        <f t="shared" si="3"/>
        <v>0</v>
      </c>
      <c r="M33" s="14"/>
      <c r="N33" s="14"/>
      <c r="O33" s="14">
        <f t="shared" si="4"/>
        <v>0</v>
      </c>
      <c r="P33" s="16"/>
      <c r="Q33" s="16"/>
      <c r="R33" s="14"/>
      <c r="S33" s="14" t="e">
        <f t="shared" si="5"/>
        <v>#DIV/0!</v>
      </c>
      <c r="T33" s="14" t="e">
        <f t="shared" si="6"/>
        <v>#DIV/0!</v>
      </c>
      <c r="U33" s="14">
        <v>-0.17799999999999999</v>
      </c>
      <c r="V33" s="14">
        <v>-0.17799999999999999</v>
      </c>
      <c r="W33" s="14">
        <v>-0.17799999999999999</v>
      </c>
      <c r="X33" s="14">
        <v>-0.17799999999999999</v>
      </c>
      <c r="Y33" s="14">
        <v>-0.52300000000000002</v>
      </c>
      <c r="Z33" s="14">
        <v>-0.34699999999999998</v>
      </c>
      <c r="AA33" s="14" t="s">
        <v>50</v>
      </c>
      <c r="AB33" s="14">
        <f>ROUND(P33*G33,0)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32</v>
      </c>
      <c r="C34" s="1">
        <v>2945.8</v>
      </c>
      <c r="D34" s="1">
        <v>4064.56</v>
      </c>
      <c r="E34" s="1">
        <v>2854.9279999999999</v>
      </c>
      <c r="F34" s="1">
        <v>3646.2</v>
      </c>
      <c r="G34" s="6">
        <v>1</v>
      </c>
      <c r="H34" s="1">
        <v>55</v>
      </c>
      <c r="I34" s="1" t="s">
        <v>33</v>
      </c>
      <c r="J34" s="1">
        <v>2682.0450000000001</v>
      </c>
      <c r="K34" s="1">
        <f t="shared" si="2"/>
        <v>172.88299999999981</v>
      </c>
      <c r="L34" s="1">
        <f t="shared" si="3"/>
        <v>2854.9279999999999</v>
      </c>
      <c r="M34" s="1"/>
      <c r="N34" s="1">
        <v>600</v>
      </c>
      <c r="O34" s="1">
        <f t="shared" si="4"/>
        <v>570.98559999999998</v>
      </c>
      <c r="P34" s="5">
        <f t="shared" ref="P34:P39" si="10">11*O34-N34-F34</f>
        <v>2034.6415999999999</v>
      </c>
      <c r="Q34" s="5"/>
      <c r="R34" s="1"/>
      <c r="S34" s="1">
        <f t="shared" si="5"/>
        <v>11</v>
      </c>
      <c r="T34" s="1">
        <f t="shared" si="6"/>
        <v>7.4366148638424505</v>
      </c>
      <c r="U34" s="1">
        <v>577.91059999999993</v>
      </c>
      <c r="V34" s="1">
        <v>588.30700000000002</v>
      </c>
      <c r="W34" s="1">
        <v>521.98699999999997</v>
      </c>
      <c r="X34" s="1">
        <v>487.87160000000011</v>
      </c>
      <c r="Y34" s="1">
        <v>521.13499999999999</v>
      </c>
      <c r="Z34" s="1">
        <v>530.73580000000004</v>
      </c>
      <c r="AA34" s="1"/>
      <c r="AB34" s="1">
        <f>ROUND(P34*G34,0)</f>
        <v>2035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32</v>
      </c>
      <c r="C35" s="1">
        <v>3882.634</v>
      </c>
      <c r="D35" s="1">
        <v>4439.25</v>
      </c>
      <c r="E35" s="1">
        <v>4405.8909999999996</v>
      </c>
      <c r="F35" s="1">
        <v>3550.7359999999999</v>
      </c>
      <c r="G35" s="6">
        <v>1</v>
      </c>
      <c r="H35" s="1">
        <v>60</v>
      </c>
      <c r="I35" s="1" t="s">
        <v>33</v>
      </c>
      <c r="J35" s="1">
        <v>4260.3100000000004</v>
      </c>
      <c r="K35" s="1">
        <f t="shared" si="2"/>
        <v>145.58099999999922</v>
      </c>
      <c r="L35" s="1">
        <f t="shared" si="3"/>
        <v>4405.8909999999996</v>
      </c>
      <c r="M35" s="1"/>
      <c r="N35" s="1">
        <v>2400</v>
      </c>
      <c r="O35" s="1">
        <f t="shared" si="4"/>
        <v>881.17819999999995</v>
      </c>
      <c r="P35" s="5">
        <f t="shared" si="10"/>
        <v>3742.2241999999997</v>
      </c>
      <c r="Q35" s="5"/>
      <c r="R35" s="1"/>
      <c r="S35" s="1">
        <f t="shared" si="5"/>
        <v>11</v>
      </c>
      <c r="T35" s="1">
        <f t="shared" si="6"/>
        <v>6.7531584417317632</v>
      </c>
      <c r="U35" s="1">
        <v>742.57299999999998</v>
      </c>
      <c r="V35" s="1">
        <v>723.80559999999991</v>
      </c>
      <c r="W35" s="1">
        <v>681.68119999999999</v>
      </c>
      <c r="X35" s="1">
        <v>542.19679999999994</v>
      </c>
      <c r="Y35" s="1">
        <v>720.66520000000003</v>
      </c>
      <c r="Z35" s="1">
        <v>726.63699999999994</v>
      </c>
      <c r="AA35" s="1"/>
      <c r="AB35" s="1">
        <f>ROUND(P35*G35,0)</f>
        <v>3742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2211.3470000000002</v>
      </c>
      <c r="D36" s="1">
        <v>1939.35</v>
      </c>
      <c r="E36" s="1">
        <v>1428.0250000000001</v>
      </c>
      <c r="F36" s="1">
        <v>2539.886</v>
      </c>
      <c r="G36" s="6">
        <v>1</v>
      </c>
      <c r="H36" s="1">
        <v>60</v>
      </c>
      <c r="I36" s="1" t="s">
        <v>33</v>
      </c>
      <c r="J36" s="1">
        <v>1384.4</v>
      </c>
      <c r="K36" s="1">
        <f t="shared" si="2"/>
        <v>43.625</v>
      </c>
      <c r="L36" s="1">
        <f t="shared" si="3"/>
        <v>1428.0250000000001</v>
      </c>
      <c r="M36" s="1"/>
      <c r="N36" s="1">
        <v>0</v>
      </c>
      <c r="O36" s="1">
        <f t="shared" si="4"/>
        <v>285.60500000000002</v>
      </c>
      <c r="P36" s="5">
        <f t="shared" si="10"/>
        <v>601.76900000000023</v>
      </c>
      <c r="Q36" s="5"/>
      <c r="R36" s="1"/>
      <c r="S36" s="1">
        <f t="shared" si="5"/>
        <v>11</v>
      </c>
      <c r="T36" s="1">
        <f t="shared" si="6"/>
        <v>8.8930025734843579</v>
      </c>
      <c r="U36" s="1">
        <v>330.95400000000001</v>
      </c>
      <c r="V36" s="1">
        <v>356.83460000000002</v>
      </c>
      <c r="W36" s="1">
        <v>291.7294</v>
      </c>
      <c r="X36" s="1">
        <v>319.21319999999997</v>
      </c>
      <c r="Y36" s="1">
        <v>371.15379999999999</v>
      </c>
      <c r="Z36" s="1">
        <v>369.15679999999998</v>
      </c>
      <c r="AA36" s="1" t="s">
        <v>34</v>
      </c>
      <c r="AB36" s="1">
        <f>ROUND(P36*G36,0)</f>
        <v>602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654.35199999999998</v>
      </c>
      <c r="D37" s="1">
        <v>556.06500000000005</v>
      </c>
      <c r="E37" s="1">
        <v>483.911</v>
      </c>
      <c r="F37" s="1">
        <v>619.50699999999995</v>
      </c>
      <c r="G37" s="6">
        <v>1</v>
      </c>
      <c r="H37" s="1">
        <v>60</v>
      </c>
      <c r="I37" s="1" t="s">
        <v>33</v>
      </c>
      <c r="J37" s="1">
        <v>455.85</v>
      </c>
      <c r="K37" s="1">
        <f t="shared" si="2"/>
        <v>28.060999999999979</v>
      </c>
      <c r="L37" s="1">
        <f t="shared" si="3"/>
        <v>483.911</v>
      </c>
      <c r="M37" s="1"/>
      <c r="N37" s="1">
        <v>0</v>
      </c>
      <c r="O37" s="1">
        <f t="shared" si="4"/>
        <v>96.782200000000003</v>
      </c>
      <c r="P37" s="5">
        <f t="shared" si="10"/>
        <v>445.09720000000004</v>
      </c>
      <c r="Q37" s="5"/>
      <c r="R37" s="1"/>
      <c r="S37" s="1">
        <f t="shared" si="5"/>
        <v>11</v>
      </c>
      <c r="T37" s="1">
        <f t="shared" si="6"/>
        <v>6.4010427537295076</v>
      </c>
      <c r="U37" s="1">
        <v>100.1314</v>
      </c>
      <c r="V37" s="1">
        <v>96.766199999999998</v>
      </c>
      <c r="W37" s="1">
        <v>75.698599999999999</v>
      </c>
      <c r="X37" s="1">
        <v>77.114999999999995</v>
      </c>
      <c r="Y37" s="1">
        <v>109.23560000000001</v>
      </c>
      <c r="Z37" s="1">
        <v>107.2714</v>
      </c>
      <c r="AA37" s="1" t="s">
        <v>34</v>
      </c>
      <c r="AB37" s="1">
        <f>ROUND(P37*G37,0)</f>
        <v>445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32</v>
      </c>
      <c r="C38" s="1">
        <v>1438.9870000000001</v>
      </c>
      <c r="D38" s="1">
        <v>1384.711</v>
      </c>
      <c r="E38" s="1">
        <v>1144.866</v>
      </c>
      <c r="F38" s="1">
        <v>1447.5820000000001</v>
      </c>
      <c r="G38" s="6">
        <v>1</v>
      </c>
      <c r="H38" s="1">
        <v>60</v>
      </c>
      <c r="I38" s="1" t="s">
        <v>33</v>
      </c>
      <c r="J38" s="1">
        <v>1069.4000000000001</v>
      </c>
      <c r="K38" s="1">
        <f t="shared" ref="K38:K69" si="11">E38-J38</f>
        <v>75.465999999999894</v>
      </c>
      <c r="L38" s="1">
        <f t="shared" si="3"/>
        <v>1144.866</v>
      </c>
      <c r="M38" s="1"/>
      <c r="N38" s="1">
        <v>600</v>
      </c>
      <c r="O38" s="1">
        <f t="shared" si="4"/>
        <v>228.97319999999999</v>
      </c>
      <c r="P38" s="5">
        <f t="shared" si="10"/>
        <v>471.12319999999977</v>
      </c>
      <c r="Q38" s="5"/>
      <c r="R38" s="1"/>
      <c r="S38" s="1">
        <f t="shared" si="5"/>
        <v>11</v>
      </c>
      <c r="T38" s="1">
        <f t="shared" si="6"/>
        <v>8.9424526538477007</v>
      </c>
      <c r="U38" s="1">
        <v>239.92080000000001</v>
      </c>
      <c r="V38" s="1">
        <v>234.48920000000001</v>
      </c>
      <c r="W38" s="1">
        <v>206.1498</v>
      </c>
      <c r="X38" s="1">
        <v>211.58500000000001</v>
      </c>
      <c r="Y38" s="1">
        <v>222.41239999999999</v>
      </c>
      <c r="Z38" s="1">
        <v>221.18639999999999</v>
      </c>
      <c r="AA38" s="1"/>
      <c r="AB38" s="1">
        <f>ROUND(P38*G38,0)</f>
        <v>471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74</v>
      </c>
      <c r="B39" s="1" t="s">
        <v>32</v>
      </c>
      <c r="C39" s="1">
        <v>1949.713</v>
      </c>
      <c r="D39" s="1">
        <v>2883.047</v>
      </c>
      <c r="E39" s="1">
        <v>1947.8309999999999</v>
      </c>
      <c r="F39" s="1">
        <v>2535.5700000000002</v>
      </c>
      <c r="G39" s="6">
        <v>1</v>
      </c>
      <c r="H39" s="1">
        <v>60</v>
      </c>
      <c r="I39" s="1" t="s">
        <v>33</v>
      </c>
      <c r="J39" s="1">
        <v>1824.45</v>
      </c>
      <c r="K39" s="1">
        <f t="shared" si="11"/>
        <v>123.38099999999986</v>
      </c>
      <c r="L39" s="1">
        <f t="shared" si="3"/>
        <v>1947.8309999999999</v>
      </c>
      <c r="M39" s="1"/>
      <c r="N39" s="1">
        <v>950</v>
      </c>
      <c r="O39" s="1">
        <f t="shared" si="4"/>
        <v>389.56619999999998</v>
      </c>
      <c r="P39" s="5">
        <f t="shared" si="10"/>
        <v>799.6581999999994</v>
      </c>
      <c r="Q39" s="5"/>
      <c r="R39" s="1"/>
      <c r="S39" s="1">
        <f t="shared" si="5"/>
        <v>11</v>
      </c>
      <c r="T39" s="1">
        <f t="shared" si="6"/>
        <v>8.9473111373625347</v>
      </c>
      <c r="U39" s="1">
        <v>411.4366</v>
      </c>
      <c r="V39" s="1">
        <v>405.91899999999998</v>
      </c>
      <c r="W39" s="1">
        <v>330.2482</v>
      </c>
      <c r="X39" s="1">
        <v>329.70339999999999</v>
      </c>
      <c r="Y39" s="1">
        <v>387.25619999999998</v>
      </c>
      <c r="Z39" s="1">
        <v>392.31959999999998</v>
      </c>
      <c r="AA39" s="1"/>
      <c r="AB39" s="1">
        <f>ROUND(P39*G39,0)</f>
        <v>800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75</v>
      </c>
      <c r="B40" s="1" t="s">
        <v>32</v>
      </c>
      <c r="C40" s="1">
        <v>102.518</v>
      </c>
      <c r="D40" s="1">
        <v>42.195</v>
      </c>
      <c r="E40" s="1">
        <v>71.430999999999997</v>
      </c>
      <c r="F40" s="1">
        <v>43.82</v>
      </c>
      <c r="G40" s="6">
        <v>1</v>
      </c>
      <c r="H40" s="1">
        <v>35</v>
      </c>
      <c r="I40" s="1" t="s">
        <v>33</v>
      </c>
      <c r="J40" s="1">
        <v>80.099999999999994</v>
      </c>
      <c r="K40" s="1">
        <f t="shared" si="11"/>
        <v>-8.6689999999999969</v>
      </c>
      <c r="L40" s="1">
        <f t="shared" si="3"/>
        <v>71.430999999999997</v>
      </c>
      <c r="M40" s="1"/>
      <c r="N40" s="1">
        <v>40</v>
      </c>
      <c r="O40" s="1">
        <f t="shared" si="4"/>
        <v>14.286199999999999</v>
      </c>
      <c r="P40" s="5">
        <f>10*O40-N40-F40</f>
        <v>59.041999999999994</v>
      </c>
      <c r="Q40" s="5"/>
      <c r="R40" s="1"/>
      <c r="S40" s="1">
        <f t="shared" si="5"/>
        <v>10</v>
      </c>
      <c r="T40" s="1">
        <f t="shared" si="6"/>
        <v>5.8672005151824838</v>
      </c>
      <c r="U40" s="1">
        <v>14.175800000000001</v>
      </c>
      <c r="V40" s="1">
        <v>15.728199999999999</v>
      </c>
      <c r="W40" s="1">
        <v>11.016999999999999</v>
      </c>
      <c r="X40" s="1">
        <v>7.3835999999999986</v>
      </c>
      <c r="Y40" s="1">
        <v>10.395</v>
      </c>
      <c r="Z40" s="1">
        <v>14.138999999999999</v>
      </c>
      <c r="AA40" s="1"/>
      <c r="AB40" s="1">
        <f>ROUND(P40*G40,0)</f>
        <v>59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4" t="s">
        <v>76</v>
      </c>
      <c r="B41" s="14" t="s">
        <v>32</v>
      </c>
      <c r="C41" s="14"/>
      <c r="D41" s="14"/>
      <c r="E41" s="14"/>
      <c r="F41" s="14"/>
      <c r="G41" s="15">
        <v>0</v>
      </c>
      <c r="H41" s="14" t="e">
        <v>#N/A</v>
      </c>
      <c r="I41" s="14" t="s">
        <v>33</v>
      </c>
      <c r="J41" s="14"/>
      <c r="K41" s="14">
        <f t="shared" si="11"/>
        <v>0</v>
      </c>
      <c r="L41" s="14">
        <f t="shared" si="3"/>
        <v>0</v>
      </c>
      <c r="M41" s="14"/>
      <c r="N41" s="14"/>
      <c r="O41" s="14">
        <f t="shared" si="4"/>
        <v>0</v>
      </c>
      <c r="P41" s="16"/>
      <c r="Q41" s="16"/>
      <c r="R41" s="14"/>
      <c r="S41" s="14" t="e">
        <f t="shared" si="5"/>
        <v>#DIV/0!</v>
      </c>
      <c r="T41" s="14" t="e">
        <f t="shared" si="6"/>
        <v>#DIV/0!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 t="s">
        <v>50</v>
      </c>
      <c r="AB41" s="14">
        <f>ROUND(P41*G41,0)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4" t="s">
        <v>77</v>
      </c>
      <c r="B42" s="14" t="s">
        <v>32</v>
      </c>
      <c r="C42" s="14"/>
      <c r="D42" s="14">
        <v>411.37599999999998</v>
      </c>
      <c r="E42" s="14">
        <v>411.37599999999998</v>
      </c>
      <c r="F42" s="14"/>
      <c r="G42" s="15">
        <v>0</v>
      </c>
      <c r="H42" s="14">
        <v>30</v>
      </c>
      <c r="I42" s="14" t="s">
        <v>33</v>
      </c>
      <c r="J42" s="14">
        <v>411.37599999999998</v>
      </c>
      <c r="K42" s="14">
        <f t="shared" si="11"/>
        <v>0</v>
      </c>
      <c r="L42" s="14">
        <f t="shared" si="3"/>
        <v>0</v>
      </c>
      <c r="M42" s="14">
        <v>411.37599999999998</v>
      </c>
      <c r="N42" s="14"/>
      <c r="O42" s="14">
        <f t="shared" si="4"/>
        <v>0</v>
      </c>
      <c r="P42" s="16"/>
      <c r="Q42" s="16"/>
      <c r="R42" s="14"/>
      <c r="S42" s="14" t="e">
        <f t="shared" si="5"/>
        <v>#DIV/0!</v>
      </c>
      <c r="T42" s="14" t="e">
        <f t="shared" si="6"/>
        <v>#DIV/0!</v>
      </c>
      <c r="U42" s="14">
        <v>-0.14599999999999999</v>
      </c>
      <c r="V42" s="14">
        <v>-0.40600000000000003</v>
      </c>
      <c r="W42" s="14">
        <v>-0.6550000000000068</v>
      </c>
      <c r="X42" s="14">
        <v>-0.54300000000000637</v>
      </c>
      <c r="Y42" s="14">
        <v>-0.22</v>
      </c>
      <c r="Z42" s="14">
        <v>-0.249</v>
      </c>
      <c r="AA42" s="14" t="s">
        <v>50</v>
      </c>
      <c r="AB42" s="14">
        <f>ROUND(P42*G42,0)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78</v>
      </c>
      <c r="B43" s="1" t="s">
        <v>32</v>
      </c>
      <c r="C43" s="1">
        <v>408.41699999999997</v>
      </c>
      <c r="D43" s="1">
        <v>769.43200000000002</v>
      </c>
      <c r="E43" s="1">
        <v>548.85900000000004</v>
      </c>
      <c r="F43" s="1">
        <v>515.62900000000002</v>
      </c>
      <c r="G43" s="6">
        <v>1</v>
      </c>
      <c r="H43" s="1">
        <v>30</v>
      </c>
      <c r="I43" s="1" t="s">
        <v>33</v>
      </c>
      <c r="J43" s="1">
        <v>580.57000000000005</v>
      </c>
      <c r="K43" s="1">
        <f t="shared" si="11"/>
        <v>-31.711000000000013</v>
      </c>
      <c r="L43" s="1">
        <f t="shared" si="3"/>
        <v>548.85900000000004</v>
      </c>
      <c r="M43" s="1"/>
      <c r="N43" s="1">
        <v>0</v>
      </c>
      <c r="O43" s="1">
        <f t="shared" si="4"/>
        <v>109.77180000000001</v>
      </c>
      <c r="P43" s="5">
        <f>10*O43-N43-F43</f>
        <v>582.08900000000006</v>
      </c>
      <c r="Q43" s="5"/>
      <c r="R43" s="1"/>
      <c r="S43" s="1">
        <f t="shared" si="5"/>
        <v>10</v>
      </c>
      <c r="T43" s="1">
        <f t="shared" si="6"/>
        <v>4.6972810867636312</v>
      </c>
      <c r="U43" s="1">
        <v>102.6426</v>
      </c>
      <c r="V43" s="1">
        <v>107.6194</v>
      </c>
      <c r="W43" s="1">
        <v>91.47999999999999</v>
      </c>
      <c r="X43" s="1">
        <v>86.962199999999996</v>
      </c>
      <c r="Y43" s="1">
        <v>94.933799999999991</v>
      </c>
      <c r="Z43" s="1">
        <v>74.436000000000007</v>
      </c>
      <c r="AA43" s="1" t="s">
        <v>34</v>
      </c>
      <c r="AB43" s="1">
        <f>ROUND(P43*G43,0)</f>
        <v>582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79</v>
      </c>
      <c r="B44" s="14" t="s">
        <v>32</v>
      </c>
      <c r="C44" s="14"/>
      <c r="D44" s="14"/>
      <c r="E44" s="14"/>
      <c r="F44" s="14"/>
      <c r="G44" s="15">
        <v>0</v>
      </c>
      <c r="H44" s="14" t="e">
        <v>#N/A</v>
      </c>
      <c r="I44" s="14" t="s">
        <v>33</v>
      </c>
      <c r="J44" s="14"/>
      <c r="K44" s="14">
        <f t="shared" si="11"/>
        <v>0</v>
      </c>
      <c r="L44" s="14">
        <f t="shared" si="3"/>
        <v>0</v>
      </c>
      <c r="M44" s="14"/>
      <c r="N44" s="14"/>
      <c r="O44" s="14">
        <f t="shared" si="4"/>
        <v>0</v>
      </c>
      <c r="P44" s="16"/>
      <c r="Q44" s="16"/>
      <c r="R44" s="14"/>
      <c r="S44" s="14" t="e">
        <f t="shared" si="5"/>
        <v>#DIV/0!</v>
      </c>
      <c r="T44" s="14" t="e">
        <f t="shared" si="6"/>
        <v>#DIV/0!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 t="s">
        <v>50</v>
      </c>
      <c r="AB44" s="14">
        <f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80</v>
      </c>
      <c r="B45" s="1" t="s">
        <v>32</v>
      </c>
      <c r="C45" s="1">
        <v>5120.62</v>
      </c>
      <c r="D45" s="1">
        <v>6918.1819999999998</v>
      </c>
      <c r="E45" s="1">
        <v>5200.7089999999998</v>
      </c>
      <c r="F45" s="1">
        <v>6032.8490000000002</v>
      </c>
      <c r="G45" s="6">
        <v>1</v>
      </c>
      <c r="H45" s="1">
        <v>40</v>
      </c>
      <c r="I45" s="1" t="s">
        <v>33</v>
      </c>
      <c r="J45" s="1">
        <v>5024.5060000000003</v>
      </c>
      <c r="K45" s="1">
        <f t="shared" si="11"/>
        <v>176.20299999999952</v>
      </c>
      <c r="L45" s="1">
        <f t="shared" si="3"/>
        <v>5200.7089999999998</v>
      </c>
      <c r="M45" s="1"/>
      <c r="N45" s="1">
        <v>3000</v>
      </c>
      <c r="O45" s="1">
        <f t="shared" si="4"/>
        <v>1040.1417999999999</v>
      </c>
      <c r="P45" s="5">
        <f>11*O45-N45-F45</f>
        <v>2408.7107999999989</v>
      </c>
      <c r="Q45" s="5"/>
      <c r="R45" s="1"/>
      <c r="S45" s="1">
        <f t="shared" si="5"/>
        <v>11</v>
      </c>
      <c r="T45" s="1">
        <f t="shared" si="6"/>
        <v>8.6842476670007898</v>
      </c>
      <c r="U45" s="1">
        <v>1070.18</v>
      </c>
      <c r="V45" s="1">
        <v>1053.0183999999999</v>
      </c>
      <c r="W45" s="1">
        <v>934.93420000000003</v>
      </c>
      <c r="X45" s="1">
        <v>869.40679999999998</v>
      </c>
      <c r="Y45" s="1">
        <v>923.47440000000006</v>
      </c>
      <c r="Z45" s="1">
        <v>925.41599999999994</v>
      </c>
      <c r="AA45" s="1"/>
      <c r="AB45" s="1">
        <f>ROUND(P45*G45,0)</f>
        <v>2409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4" t="s">
        <v>81</v>
      </c>
      <c r="B46" s="14" t="s">
        <v>32</v>
      </c>
      <c r="C46" s="14"/>
      <c r="D46" s="14"/>
      <c r="E46" s="14"/>
      <c r="F46" s="14"/>
      <c r="G46" s="15">
        <v>0</v>
      </c>
      <c r="H46" s="14">
        <v>35</v>
      </c>
      <c r="I46" s="14" t="s">
        <v>33</v>
      </c>
      <c r="J46" s="14"/>
      <c r="K46" s="14">
        <f t="shared" si="11"/>
        <v>0</v>
      </c>
      <c r="L46" s="14">
        <f t="shared" si="3"/>
        <v>0</v>
      </c>
      <c r="M46" s="14"/>
      <c r="N46" s="14"/>
      <c r="O46" s="14">
        <f t="shared" si="4"/>
        <v>0</v>
      </c>
      <c r="P46" s="16"/>
      <c r="Q46" s="16"/>
      <c r="R46" s="14"/>
      <c r="S46" s="14" t="e">
        <f t="shared" si="5"/>
        <v>#DIV/0!</v>
      </c>
      <c r="T46" s="14" t="e">
        <f t="shared" si="6"/>
        <v>#DIV/0!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 t="s">
        <v>50</v>
      </c>
      <c r="AB46" s="14">
        <f>ROUND(P46*G46,0)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82</v>
      </c>
      <c r="B47" s="1" t="s">
        <v>32</v>
      </c>
      <c r="C47" s="1">
        <v>45.396999999999998</v>
      </c>
      <c r="D47" s="1"/>
      <c r="E47" s="1">
        <v>11.757</v>
      </c>
      <c r="F47" s="1">
        <v>31.044</v>
      </c>
      <c r="G47" s="6">
        <v>1</v>
      </c>
      <c r="H47" s="1" t="e">
        <v>#N/A</v>
      </c>
      <c r="I47" s="1" t="s">
        <v>33</v>
      </c>
      <c r="J47" s="1">
        <v>8.6</v>
      </c>
      <c r="K47" s="1">
        <f t="shared" si="11"/>
        <v>3.157</v>
      </c>
      <c r="L47" s="1">
        <f t="shared" si="3"/>
        <v>11.757</v>
      </c>
      <c r="M47" s="1"/>
      <c r="N47" s="1">
        <v>0</v>
      </c>
      <c r="O47" s="1">
        <f t="shared" si="4"/>
        <v>2.3513999999999999</v>
      </c>
      <c r="P47" s="5"/>
      <c r="Q47" s="5"/>
      <c r="R47" s="1"/>
      <c r="S47" s="1">
        <f t="shared" si="5"/>
        <v>13.202347537637152</v>
      </c>
      <c r="T47" s="1">
        <f t="shared" si="6"/>
        <v>13.202347537637152</v>
      </c>
      <c r="U47" s="1">
        <v>4.6562000000000001</v>
      </c>
      <c r="V47" s="1">
        <v>3.8794</v>
      </c>
      <c r="W47" s="1">
        <v>4.8512000000000004</v>
      </c>
      <c r="X47" s="1">
        <v>5.3570000000000002</v>
      </c>
      <c r="Y47" s="1">
        <v>5.3572000000000006</v>
      </c>
      <c r="Z47" s="1">
        <v>4.8513999999999999</v>
      </c>
      <c r="AA47" s="21" t="s">
        <v>131</v>
      </c>
      <c r="AB47" s="1">
        <f>ROUND(P47*G47,0)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83</v>
      </c>
      <c r="B48" s="14" t="s">
        <v>32</v>
      </c>
      <c r="C48" s="14"/>
      <c r="D48" s="14"/>
      <c r="E48" s="14"/>
      <c r="F48" s="14"/>
      <c r="G48" s="15">
        <v>0</v>
      </c>
      <c r="H48" s="14" t="e">
        <v>#N/A</v>
      </c>
      <c r="I48" s="14" t="s">
        <v>33</v>
      </c>
      <c r="J48" s="14"/>
      <c r="K48" s="14">
        <f t="shared" si="11"/>
        <v>0</v>
      </c>
      <c r="L48" s="14">
        <f t="shared" si="3"/>
        <v>0</v>
      </c>
      <c r="M48" s="14"/>
      <c r="N48" s="14"/>
      <c r="O48" s="14">
        <f t="shared" si="4"/>
        <v>0</v>
      </c>
      <c r="P48" s="16"/>
      <c r="Q48" s="16"/>
      <c r="R48" s="14"/>
      <c r="S48" s="14" t="e">
        <f t="shared" si="5"/>
        <v>#DIV/0!</v>
      </c>
      <c r="T48" s="14" t="e">
        <f t="shared" si="6"/>
        <v>#DIV/0!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 t="s">
        <v>50</v>
      </c>
      <c r="AB48" s="14">
        <f>ROUND(P48*G48,0)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84</v>
      </c>
      <c r="B49" s="10" t="s">
        <v>32</v>
      </c>
      <c r="C49" s="10"/>
      <c r="D49" s="10">
        <v>7.2450000000000001</v>
      </c>
      <c r="E49" s="10">
        <v>7.2450000000000001</v>
      </c>
      <c r="F49" s="10"/>
      <c r="G49" s="11">
        <v>0</v>
      </c>
      <c r="H49" s="10" t="e">
        <v>#N/A</v>
      </c>
      <c r="I49" s="10" t="s">
        <v>85</v>
      </c>
      <c r="J49" s="10">
        <v>6.5</v>
      </c>
      <c r="K49" s="10">
        <f t="shared" si="11"/>
        <v>0.74500000000000011</v>
      </c>
      <c r="L49" s="10">
        <f t="shared" si="3"/>
        <v>7.2450000000000001</v>
      </c>
      <c r="M49" s="10"/>
      <c r="N49" s="10"/>
      <c r="O49" s="10">
        <f t="shared" si="4"/>
        <v>1.4490000000000001</v>
      </c>
      <c r="P49" s="12"/>
      <c r="Q49" s="12"/>
      <c r="R49" s="10"/>
      <c r="S49" s="10">
        <f t="shared" si="5"/>
        <v>0</v>
      </c>
      <c r="T49" s="10">
        <f t="shared" si="6"/>
        <v>0</v>
      </c>
      <c r="U49" s="10">
        <v>12.045199999999999</v>
      </c>
      <c r="V49" s="10">
        <v>15.2598</v>
      </c>
      <c r="W49" s="10">
        <v>5.2157999999999998</v>
      </c>
      <c r="X49" s="10">
        <v>2.0011999999999999</v>
      </c>
      <c r="Y49" s="10">
        <v>0</v>
      </c>
      <c r="Z49" s="10">
        <v>0</v>
      </c>
      <c r="AA49" s="10" t="s">
        <v>86</v>
      </c>
      <c r="AB49" s="10">
        <f>ROUND(P49*G49,0)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4" t="s">
        <v>87</v>
      </c>
      <c r="B50" s="14" t="s">
        <v>32</v>
      </c>
      <c r="C50" s="14"/>
      <c r="D50" s="14"/>
      <c r="E50" s="14"/>
      <c r="F50" s="14"/>
      <c r="G50" s="15">
        <v>0</v>
      </c>
      <c r="H50" s="14">
        <v>45</v>
      </c>
      <c r="I50" s="14" t="s">
        <v>33</v>
      </c>
      <c r="J50" s="14"/>
      <c r="K50" s="14">
        <f t="shared" si="11"/>
        <v>0</v>
      </c>
      <c r="L50" s="14">
        <f t="shared" si="3"/>
        <v>0</v>
      </c>
      <c r="M50" s="14"/>
      <c r="N50" s="14"/>
      <c r="O50" s="14">
        <f t="shared" si="4"/>
        <v>0</v>
      </c>
      <c r="P50" s="16"/>
      <c r="Q50" s="16"/>
      <c r="R50" s="14"/>
      <c r="S50" s="14" t="e">
        <f t="shared" si="5"/>
        <v>#DIV/0!</v>
      </c>
      <c r="T50" s="14" t="e">
        <f t="shared" si="6"/>
        <v>#DIV/0!</v>
      </c>
      <c r="U50" s="14">
        <v>0.71260000000000001</v>
      </c>
      <c r="V50" s="14">
        <v>1.5908</v>
      </c>
      <c r="W50" s="14">
        <v>3.4184000000000001</v>
      </c>
      <c r="X50" s="14">
        <v>2.8328000000000002</v>
      </c>
      <c r="Y50" s="14">
        <v>6.1896000000000004</v>
      </c>
      <c r="Z50" s="14">
        <v>6.3252000000000006</v>
      </c>
      <c r="AA50" s="14" t="s">
        <v>50</v>
      </c>
      <c r="AB50" s="14">
        <f>ROUND(P50*G50,0)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32</v>
      </c>
      <c r="C51" s="1">
        <v>141.928</v>
      </c>
      <c r="D51" s="1"/>
      <c r="E51" s="1">
        <v>70.837999999999994</v>
      </c>
      <c r="F51" s="1">
        <v>58.171999999999997</v>
      </c>
      <c r="G51" s="6">
        <v>1</v>
      </c>
      <c r="H51" s="1">
        <v>45</v>
      </c>
      <c r="I51" s="1" t="s">
        <v>33</v>
      </c>
      <c r="J51" s="1">
        <v>72.739999999999995</v>
      </c>
      <c r="K51" s="1">
        <f t="shared" si="11"/>
        <v>-1.902000000000001</v>
      </c>
      <c r="L51" s="1">
        <f t="shared" si="3"/>
        <v>70.837999999999994</v>
      </c>
      <c r="M51" s="1"/>
      <c r="N51" s="1">
        <v>0</v>
      </c>
      <c r="O51" s="1">
        <f t="shared" si="4"/>
        <v>14.167599999999998</v>
      </c>
      <c r="P51" s="5">
        <f t="shared" ref="P51:P52" si="12">11*O51-N51-F51</f>
        <v>97.671599999999984</v>
      </c>
      <c r="Q51" s="5"/>
      <c r="R51" s="1"/>
      <c r="S51" s="1">
        <f t="shared" si="5"/>
        <v>11</v>
      </c>
      <c r="T51" s="1">
        <f t="shared" si="6"/>
        <v>4.1059883113583107</v>
      </c>
      <c r="U51" s="1">
        <v>12.205</v>
      </c>
      <c r="V51" s="1">
        <v>12.200799999999999</v>
      </c>
      <c r="W51" s="1">
        <v>10.036799999999999</v>
      </c>
      <c r="X51" s="1">
        <v>9.8949999999999996</v>
      </c>
      <c r="Y51" s="1">
        <v>15.4</v>
      </c>
      <c r="Z51" s="1">
        <v>17.0976</v>
      </c>
      <c r="AA51" s="1" t="s">
        <v>34</v>
      </c>
      <c r="AB51" s="1">
        <f>ROUND(P51*G51,0)</f>
        <v>98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32</v>
      </c>
      <c r="C52" s="1">
        <v>97.254999999999995</v>
      </c>
      <c r="D52" s="1"/>
      <c r="E52" s="1">
        <v>52.277999999999999</v>
      </c>
      <c r="F52" s="1">
        <v>37.790999999999997</v>
      </c>
      <c r="G52" s="6">
        <v>1</v>
      </c>
      <c r="H52" s="1">
        <v>45</v>
      </c>
      <c r="I52" s="1" t="s">
        <v>33</v>
      </c>
      <c r="J52" s="1">
        <v>61.3</v>
      </c>
      <c r="K52" s="1">
        <f t="shared" si="11"/>
        <v>-9.0219999999999985</v>
      </c>
      <c r="L52" s="1">
        <f t="shared" si="3"/>
        <v>52.277999999999999</v>
      </c>
      <c r="M52" s="1"/>
      <c r="N52" s="1">
        <v>0</v>
      </c>
      <c r="O52" s="1">
        <f t="shared" si="4"/>
        <v>10.4556</v>
      </c>
      <c r="P52" s="5">
        <f t="shared" si="12"/>
        <v>77.220600000000005</v>
      </c>
      <c r="Q52" s="5"/>
      <c r="R52" s="1"/>
      <c r="S52" s="1">
        <f t="shared" si="5"/>
        <v>11</v>
      </c>
      <c r="T52" s="1">
        <f t="shared" si="6"/>
        <v>3.6144267186962007</v>
      </c>
      <c r="U52" s="1">
        <v>8.1617999999999995</v>
      </c>
      <c r="V52" s="1">
        <v>9.0084</v>
      </c>
      <c r="W52" s="1">
        <v>6.7093999999999996</v>
      </c>
      <c r="X52" s="1">
        <v>6.1479999999999997</v>
      </c>
      <c r="Y52" s="1">
        <v>11.594799999999999</v>
      </c>
      <c r="Z52" s="1">
        <v>12.583</v>
      </c>
      <c r="AA52" s="1" t="s">
        <v>34</v>
      </c>
      <c r="AB52" s="1">
        <f>ROUND(P52*G52,0)</f>
        <v>77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4" t="s">
        <v>90</v>
      </c>
      <c r="B53" s="14" t="s">
        <v>32</v>
      </c>
      <c r="C53" s="14"/>
      <c r="D53" s="14"/>
      <c r="E53" s="14"/>
      <c r="F53" s="14"/>
      <c r="G53" s="15">
        <v>0</v>
      </c>
      <c r="H53" s="14" t="e">
        <v>#N/A</v>
      </c>
      <c r="I53" s="14" t="s">
        <v>33</v>
      </c>
      <c r="J53" s="14">
        <v>0.8</v>
      </c>
      <c r="K53" s="14">
        <f t="shared" si="11"/>
        <v>-0.8</v>
      </c>
      <c r="L53" s="14">
        <f t="shared" si="3"/>
        <v>0</v>
      </c>
      <c r="M53" s="14"/>
      <c r="N53" s="14"/>
      <c r="O53" s="14">
        <f t="shared" si="4"/>
        <v>0</v>
      </c>
      <c r="P53" s="16"/>
      <c r="Q53" s="16"/>
      <c r="R53" s="14"/>
      <c r="S53" s="14" t="e">
        <f t="shared" si="5"/>
        <v>#DIV/0!</v>
      </c>
      <c r="T53" s="14" t="e">
        <f t="shared" si="6"/>
        <v>#DIV/0!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 t="s">
        <v>50</v>
      </c>
      <c r="AB53" s="14">
        <f>ROUND(P53*G53,0)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0" t="s">
        <v>91</v>
      </c>
      <c r="B54" s="10" t="s">
        <v>43</v>
      </c>
      <c r="C54" s="10">
        <v>3</v>
      </c>
      <c r="D54" s="10"/>
      <c r="E54" s="10">
        <v>-1</v>
      </c>
      <c r="F54" s="10">
        <v>1</v>
      </c>
      <c r="G54" s="11">
        <v>0</v>
      </c>
      <c r="H54" s="10" t="e">
        <v>#N/A</v>
      </c>
      <c r="I54" s="10" t="s">
        <v>85</v>
      </c>
      <c r="J54" s="10">
        <v>6</v>
      </c>
      <c r="K54" s="10">
        <f t="shared" si="11"/>
        <v>-7</v>
      </c>
      <c r="L54" s="10">
        <f t="shared" si="3"/>
        <v>-1</v>
      </c>
      <c r="M54" s="10"/>
      <c r="N54" s="10"/>
      <c r="O54" s="10">
        <f t="shared" si="4"/>
        <v>-0.2</v>
      </c>
      <c r="P54" s="12"/>
      <c r="Q54" s="12"/>
      <c r="R54" s="10"/>
      <c r="S54" s="10">
        <f t="shared" si="5"/>
        <v>-5</v>
      </c>
      <c r="T54" s="10">
        <f t="shared" si="6"/>
        <v>-5</v>
      </c>
      <c r="U54" s="10">
        <v>0.4</v>
      </c>
      <c r="V54" s="10">
        <v>0.4</v>
      </c>
      <c r="W54" s="10">
        <v>0</v>
      </c>
      <c r="X54" s="10">
        <v>0</v>
      </c>
      <c r="Y54" s="10">
        <v>0</v>
      </c>
      <c r="Z54" s="10">
        <v>0</v>
      </c>
      <c r="AA54" s="10"/>
      <c r="AB54" s="10">
        <f>ROUND(P54*G54,0)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43</v>
      </c>
      <c r="C55" s="1">
        <v>912</v>
      </c>
      <c r="D55" s="1">
        <v>900</v>
      </c>
      <c r="E55" s="1">
        <v>842</v>
      </c>
      <c r="F55" s="1">
        <v>797</v>
      </c>
      <c r="G55" s="6">
        <v>0.4</v>
      </c>
      <c r="H55" s="1">
        <v>45</v>
      </c>
      <c r="I55" s="1" t="s">
        <v>33</v>
      </c>
      <c r="J55" s="1">
        <v>839</v>
      </c>
      <c r="K55" s="1">
        <f t="shared" si="11"/>
        <v>3</v>
      </c>
      <c r="L55" s="1">
        <f t="shared" si="3"/>
        <v>842</v>
      </c>
      <c r="M55" s="1"/>
      <c r="N55" s="1">
        <v>0</v>
      </c>
      <c r="O55" s="1">
        <f t="shared" si="4"/>
        <v>168.4</v>
      </c>
      <c r="P55" s="5">
        <f>11*O55-N55-F55</f>
        <v>1055.4000000000001</v>
      </c>
      <c r="Q55" s="5"/>
      <c r="R55" s="1"/>
      <c r="S55" s="1">
        <f t="shared" si="5"/>
        <v>11</v>
      </c>
      <c r="T55" s="1">
        <f t="shared" si="6"/>
        <v>4.7327790973871728</v>
      </c>
      <c r="U55" s="1">
        <v>160.4</v>
      </c>
      <c r="V55" s="1">
        <v>155.6</v>
      </c>
      <c r="W55" s="1">
        <v>131</v>
      </c>
      <c r="X55" s="1">
        <v>137.80000000000001</v>
      </c>
      <c r="Y55" s="1">
        <v>163.38839999999999</v>
      </c>
      <c r="Z55" s="1">
        <v>151.58840000000001</v>
      </c>
      <c r="AA55" s="1" t="s">
        <v>34</v>
      </c>
      <c r="AB55" s="1">
        <f>ROUND(P55*G55,0)</f>
        <v>422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4" t="s">
        <v>93</v>
      </c>
      <c r="B56" s="14" t="s">
        <v>43</v>
      </c>
      <c r="C56" s="14"/>
      <c r="D56" s="14"/>
      <c r="E56" s="14"/>
      <c r="F56" s="14"/>
      <c r="G56" s="15">
        <v>0</v>
      </c>
      <c r="H56" s="14">
        <v>50</v>
      </c>
      <c r="I56" s="14" t="s">
        <v>33</v>
      </c>
      <c r="J56" s="14"/>
      <c r="K56" s="14">
        <f t="shared" si="11"/>
        <v>0</v>
      </c>
      <c r="L56" s="14">
        <f t="shared" si="3"/>
        <v>0</v>
      </c>
      <c r="M56" s="14"/>
      <c r="N56" s="14"/>
      <c r="O56" s="14">
        <f t="shared" si="4"/>
        <v>0</v>
      </c>
      <c r="P56" s="16"/>
      <c r="Q56" s="16"/>
      <c r="R56" s="14"/>
      <c r="S56" s="14" t="e">
        <f t="shared" si="5"/>
        <v>#DIV/0!</v>
      </c>
      <c r="T56" s="14" t="e">
        <f t="shared" si="6"/>
        <v>#DIV/0!</v>
      </c>
      <c r="U56" s="14">
        <v>-0.2</v>
      </c>
      <c r="V56" s="14">
        <v>-0.4</v>
      </c>
      <c r="W56" s="14">
        <v>-0.4</v>
      </c>
      <c r="X56" s="14">
        <v>1.6</v>
      </c>
      <c r="Y56" s="14">
        <v>17.600000000000001</v>
      </c>
      <c r="Z56" s="14">
        <v>20</v>
      </c>
      <c r="AA56" s="14" t="s">
        <v>50</v>
      </c>
      <c r="AB56" s="14">
        <f>ROUND(P56*G56,0)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94</v>
      </c>
      <c r="B57" s="1" t="s">
        <v>32</v>
      </c>
      <c r="C57" s="1">
        <v>512.46400000000006</v>
      </c>
      <c r="D57" s="1">
        <v>95.108000000000004</v>
      </c>
      <c r="E57" s="1">
        <v>319.495</v>
      </c>
      <c r="F57" s="1">
        <v>227.06100000000001</v>
      </c>
      <c r="G57" s="6">
        <v>1</v>
      </c>
      <c r="H57" s="1">
        <v>45</v>
      </c>
      <c r="I57" s="1" t="s">
        <v>33</v>
      </c>
      <c r="J57" s="1">
        <v>300.3</v>
      </c>
      <c r="K57" s="1">
        <f t="shared" si="11"/>
        <v>19.194999999999993</v>
      </c>
      <c r="L57" s="1">
        <f t="shared" si="3"/>
        <v>319.495</v>
      </c>
      <c r="M57" s="1"/>
      <c r="N57" s="1">
        <v>0</v>
      </c>
      <c r="O57" s="1">
        <f t="shared" si="4"/>
        <v>63.899000000000001</v>
      </c>
      <c r="P57" s="5">
        <f t="shared" ref="P57:P65" si="13">11*O57-N57-F57</f>
        <v>475.82799999999997</v>
      </c>
      <c r="Q57" s="5"/>
      <c r="R57" s="1"/>
      <c r="S57" s="1">
        <f t="shared" si="5"/>
        <v>11</v>
      </c>
      <c r="T57" s="1">
        <f t="shared" si="6"/>
        <v>3.5534358910155088</v>
      </c>
      <c r="U57" s="1">
        <v>48.486199999999997</v>
      </c>
      <c r="V57" s="1">
        <v>47.536000000000001</v>
      </c>
      <c r="W57" s="1">
        <v>61.3264</v>
      </c>
      <c r="X57" s="1">
        <v>62.316400000000002</v>
      </c>
      <c r="Y57" s="1">
        <v>52.860199999999999</v>
      </c>
      <c r="Z57" s="1">
        <v>57.283200000000001</v>
      </c>
      <c r="AA57" s="1" t="s">
        <v>34</v>
      </c>
      <c r="AB57" s="1">
        <f>ROUND(P57*G57,0)</f>
        <v>476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95</v>
      </c>
      <c r="B58" s="1" t="s">
        <v>43</v>
      </c>
      <c r="C58" s="1">
        <v>188</v>
      </c>
      <c r="D58" s="1">
        <v>318</v>
      </c>
      <c r="E58" s="1">
        <v>175</v>
      </c>
      <c r="F58" s="1">
        <v>264</v>
      </c>
      <c r="G58" s="6">
        <v>0.35</v>
      </c>
      <c r="H58" s="1">
        <v>40</v>
      </c>
      <c r="I58" s="1" t="s">
        <v>33</v>
      </c>
      <c r="J58" s="1">
        <v>231</v>
      </c>
      <c r="K58" s="1">
        <f t="shared" si="11"/>
        <v>-56</v>
      </c>
      <c r="L58" s="1">
        <f t="shared" si="3"/>
        <v>175</v>
      </c>
      <c r="M58" s="1"/>
      <c r="N58" s="1">
        <v>48</v>
      </c>
      <c r="O58" s="1">
        <f t="shared" si="4"/>
        <v>35</v>
      </c>
      <c r="P58" s="5">
        <f t="shared" si="13"/>
        <v>73</v>
      </c>
      <c r="Q58" s="5"/>
      <c r="R58" s="1"/>
      <c r="S58" s="1">
        <f t="shared" si="5"/>
        <v>11</v>
      </c>
      <c r="T58" s="1">
        <f t="shared" si="6"/>
        <v>8.9142857142857146</v>
      </c>
      <c r="U58" s="1">
        <v>45.2</v>
      </c>
      <c r="V58" s="1">
        <v>42.4</v>
      </c>
      <c r="W58" s="1">
        <v>32.799999999999997</v>
      </c>
      <c r="X58" s="1">
        <v>33</v>
      </c>
      <c r="Y58" s="1">
        <v>35.063400000000001</v>
      </c>
      <c r="Z58" s="1">
        <v>33.663400000000003</v>
      </c>
      <c r="AA58" s="1"/>
      <c r="AB58" s="1">
        <f>ROUND(P58*G58,0)</f>
        <v>26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32</v>
      </c>
      <c r="C59" s="1">
        <v>12.923999999999999</v>
      </c>
      <c r="D59" s="1"/>
      <c r="E59" s="1"/>
      <c r="F59" s="1"/>
      <c r="G59" s="6">
        <v>1</v>
      </c>
      <c r="H59" s="1" t="e">
        <v>#N/A</v>
      </c>
      <c r="I59" s="1" t="s">
        <v>33</v>
      </c>
      <c r="J59" s="1">
        <v>8</v>
      </c>
      <c r="K59" s="1">
        <f t="shared" si="11"/>
        <v>-8</v>
      </c>
      <c r="L59" s="1">
        <f t="shared" si="3"/>
        <v>0</v>
      </c>
      <c r="M59" s="1"/>
      <c r="N59" s="1">
        <v>8</v>
      </c>
      <c r="O59" s="1">
        <f t="shared" si="4"/>
        <v>0</v>
      </c>
      <c r="P59" s="20">
        <v>20</v>
      </c>
      <c r="Q59" s="5"/>
      <c r="R59" s="1"/>
      <c r="S59" s="1" t="e">
        <f t="shared" si="5"/>
        <v>#DIV/0!</v>
      </c>
      <c r="T59" s="1" t="e">
        <f t="shared" si="6"/>
        <v>#DIV/0!</v>
      </c>
      <c r="U59" s="1">
        <v>2.3003999999999998</v>
      </c>
      <c r="V59" s="1">
        <v>2.7351999999999999</v>
      </c>
      <c r="W59" s="1">
        <v>1.6446000000000001</v>
      </c>
      <c r="X59" s="1">
        <v>1.7858000000000001</v>
      </c>
      <c r="Y59" s="1">
        <v>1.2954000000000001</v>
      </c>
      <c r="Z59" s="1">
        <v>1.2976000000000001</v>
      </c>
      <c r="AA59" s="1" t="s">
        <v>40</v>
      </c>
      <c r="AB59" s="1">
        <f>ROUND(P59*G59,0)</f>
        <v>20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43</v>
      </c>
      <c r="C60" s="1">
        <v>668</v>
      </c>
      <c r="D60" s="1">
        <v>948</v>
      </c>
      <c r="E60" s="1">
        <v>1138</v>
      </c>
      <c r="F60" s="1">
        <v>392</v>
      </c>
      <c r="G60" s="6">
        <v>0.4</v>
      </c>
      <c r="H60" s="1">
        <v>40</v>
      </c>
      <c r="I60" s="1" t="s">
        <v>33</v>
      </c>
      <c r="J60" s="1">
        <v>1139</v>
      </c>
      <c r="K60" s="1">
        <f t="shared" si="11"/>
        <v>-1</v>
      </c>
      <c r="L60" s="1">
        <f t="shared" si="3"/>
        <v>532</v>
      </c>
      <c r="M60" s="1">
        <v>606</v>
      </c>
      <c r="N60" s="1">
        <v>0</v>
      </c>
      <c r="O60" s="1">
        <f t="shared" si="4"/>
        <v>106.4</v>
      </c>
      <c r="P60" s="5">
        <f t="shared" si="13"/>
        <v>778.40000000000009</v>
      </c>
      <c r="Q60" s="5"/>
      <c r="R60" s="1"/>
      <c r="S60" s="1">
        <f t="shared" si="5"/>
        <v>11</v>
      </c>
      <c r="T60" s="1">
        <f t="shared" si="6"/>
        <v>3.6842105263157894</v>
      </c>
      <c r="U60" s="1">
        <v>90.2</v>
      </c>
      <c r="V60" s="1">
        <v>87.2</v>
      </c>
      <c r="W60" s="1">
        <v>92.4</v>
      </c>
      <c r="X60" s="1">
        <v>92</v>
      </c>
      <c r="Y60" s="1">
        <v>89.6</v>
      </c>
      <c r="Z60" s="1">
        <v>89.6</v>
      </c>
      <c r="AA60" s="1" t="s">
        <v>34</v>
      </c>
      <c r="AB60" s="1">
        <f>ROUND(P60*G60,0)</f>
        <v>311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98</v>
      </c>
      <c r="B61" s="1" t="s">
        <v>43</v>
      </c>
      <c r="C61" s="1">
        <v>666</v>
      </c>
      <c r="D61" s="1">
        <v>1320</v>
      </c>
      <c r="E61" s="1">
        <v>1079</v>
      </c>
      <c r="F61" s="1">
        <v>767</v>
      </c>
      <c r="G61" s="6">
        <v>0.4</v>
      </c>
      <c r="H61" s="1">
        <v>45</v>
      </c>
      <c r="I61" s="1" t="s">
        <v>33</v>
      </c>
      <c r="J61" s="1">
        <v>1079</v>
      </c>
      <c r="K61" s="1">
        <f t="shared" si="11"/>
        <v>0</v>
      </c>
      <c r="L61" s="1">
        <f t="shared" si="3"/>
        <v>827</v>
      </c>
      <c r="M61" s="1">
        <v>252</v>
      </c>
      <c r="N61" s="1">
        <v>0</v>
      </c>
      <c r="O61" s="1">
        <f t="shared" si="4"/>
        <v>165.4</v>
      </c>
      <c r="P61" s="5">
        <f t="shared" si="13"/>
        <v>1052.4000000000001</v>
      </c>
      <c r="Q61" s="5"/>
      <c r="R61" s="1"/>
      <c r="S61" s="1">
        <f t="shared" si="5"/>
        <v>11</v>
      </c>
      <c r="T61" s="1">
        <f t="shared" si="6"/>
        <v>4.6372430471584041</v>
      </c>
      <c r="U61" s="1">
        <v>152.19999999999999</v>
      </c>
      <c r="V61" s="1">
        <v>152</v>
      </c>
      <c r="W61" s="1">
        <v>133.80000000000001</v>
      </c>
      <c r="X61" s="1">
        <v>130.80000000000001</v>
      </c>
      <c r="Y61" s="1">
        <v>140.80000000000001</v>
      </c>
      <c r="Z61" s="1">
        <v>141.19999999999999</v>
      </c>
      <c r="AA61" s="1" t="s">
        <v>34</v>
      </c>
      <c r="AB61" s="1">
        <f>ROUND(P61*G61,0)</f>
        <v>421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99</v>
      </c>
      <c r="B62" s="1" t="s">
        <v>43</v>
      </c>
      <c r="C62" s="1">
        <v>289</v>
      </c>
      <c r="D62" s="1">
        <v>402</v>
      </c>
      <c r="E62" s="1">
        <v>448</v>
      </c>
      <c r="F62" s="1">
        <v>190</v>
      </c>
      <c r="G62" s="6">
        <v>0.4</v>
      </c>
      <c r="H62" s="1">
        <v>40</v>
      </c>
      <c r="I62" s="1" t="s">
        <v>33</v>
      </c>
      <c r="J62" s="1">
        <v>455</v>
      </c>
      <c r="K62" s="1">
        <f t="shared" si="11"/>
        <v>-7</v>
      </c>
      <c r="L62" s="1">
        <f t="shared" si="3"/>
        <v>226</v>
      </c>
      <c r="M62" s="1">
        <v>222</v>
      </c>
      <c r="N62" s="1">
        <v>0</v>
      </c>
      <c r="O62" s="1">
        <f t="shared" si="4"/>
        <v>45.2</v>
      </c>
      <c r="P62" s="5">
        <f t="shared" si="13"/>
        <v>307.20000000000005</v>
      </c>
      <c r="Q62" s="5"/>
      <c r="R62" s="1"/>
      <c r="S62" s="1">
        <f t="shared" si="5"/>
        <v>11</v>
      </c>
      <c r="T62" s="1">
        <f t="shared" si="6"/>
        <v>4.2035398230088497</v>
      </c>
      <c r="U62" s="1">
        <v>40</v>
      </c>
      <c r="V62" s="1">
        <v>42.2</v>
      </c>
      <c r="W62" s="1">
        <v>40.4</v>
      </c>
      <c r="X62" s="1">
        <v>41.6</v>
      </c>
      <c r="Y62" s="1">
        <v>42.6</v>
      </c>
      <c r="Z62" s="1">
        <v>34.6</v>
      </c>
      <c r="AA62" s="1" t="s">
        <v>34</v>
      </c>
      <c r="AB62" s="1">
        <f>ROUND(P62*G62,0)</f>
        <v>123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100</v>
      </c>
      <c r="B63" s="1" t="s">
        <v>32</v>
      </c>
      <c r="C63" s="1">
        <v>116.06100000000001</v>
      </c>
      <c r="D63" s="1">
        <v>153.23699999999999</v>
      </c>
      <c r="E63" s="1">
        <v>136.018</v>
      </c>
      <c r="F63" s="1">
        <v>114.28400000000001</v>
      </c>
      <c r="G63" s="6">
        <v>1</v>
      </c>
      <c r="H63" s="1">
        <v>50</v>
      </c>
      <c r="I63" s="1" t="s">
        <v>33</v>
      </c>
      <c r="J63" s="1">
        <v>129.19999999999999</v>
      </c>
      <c r="K63" s="1">
        <f t="shared" si="11"/>
        <v>6.8180000000000121</v>
      </c>
      <c r="L63" s="1">
        <f t="shared" si="3"/>
        <v>136.018</v>
      </c>
      <c r="M63" s="1"/>
      <c r="N63" s="1">
        <v>0</v>
      </c>
      <c r="O63" s="1">
        <f t="shared" si="4"/>
        <v>27.203600000000002</v>
      </c>
      <c r="P63" s="5">
        <f t="shared" si="13"/>
        <v>184.9556</v>
      </c>
      <c r="Q63" s="5"/>
      <c r="R63" s="1"/>
      <c r="S63" s="1">
        <f t="shared" si="5"/>
        <v>11</v>
      </c>
      <c r="T63" s="1">
        <f t="shared" si="6"/>
        <v>4.2010616241967975</v>
      </c>
      <c r="U63" s="1">
        <v>18.686</v>
      </c>
      <c r="V63" s="1">
        <v>23.835999999999999</v>
      </c>
      <c r="W63" s="1">
        <v>24.575600000000001</v>
      </c>
      <c r="X63" s="1">
        <v>18.997199999999999</v>
      </c>
      <c r="Y63" s="1">
        <v>22.089200000000002</v>
      </c>
      <c r="Z63" s="1">
        <v>15.181800000000001</v>
      </c>
      <c r="AA63" s="1" t="s">
        <v>40</v>
      </c>
      <c r="AB63" s="1">
        <f>ROUND(P63*G63,0)</f>
        <v>185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101</v>
      </c>
      <c r="B64" s="1" t="s">
        <v>32</v>
      </c>
      <c r="C64" s="1">
        <v>327.03899999999999</v>
      </c>
      <c r="D64" s="1">
        <v>418.47899999999998</v>
      </c>
      <c r="E64" s="1">
        <v>362.80599999999998</v>
      </c>
      <c r="F64" s="1">
        <v>336.173</v>
      </c>
      <c r="G64" s="6">
        <v>1</v>
      </c>
      <c r="H64" s="1">
        <v>50</v>
      </c>
      <c r="I64" s="1" t="s">
        <v>33</v>
      </c>
      <c r="J64" s="1">
        <v>348.2</v>
      </c>
      <c r="K64" s="1">
        <f t="shared" si="11"/>
        <v>14.605999999999995</v>
      </c>
      <c r="L64" s="1">
        <f t="shared" si="3"/>
        <v>362.80599999999998</v>
      </c>
      <c r="M64" s="1"/>
      <c r="N64" s="1">
        <v>0</v>
      </c>
      <c r="O64" s="1">
        <f t="shared" si="4"/>
        <v>72.561199999999999</v>
      </c>
      <c r="P64" s="5">
        <f t="shared" si="13"/>
        <v>462.00019999999995</v>
      </c>
      <c r="Q64" s="5"/>
      <c r="R64" s="1"/>
      <c r="S64" s="1">
        <f t="shared" si="5"/>
        <v>11</v>
      </c>
      <c r="T64" s="1">
        <f t="shared" si="6"/>
        <v>4.6329581098438286</v>
      </c>
      <c r="U64" s="1">
        <v>63.043999999999997</v>
      </c>
      <c r="V64" s="1">
        <v>61.904600000000002</v>
      </c>
      <c r="W64" s="1">
        <v>54.062199999999997</v>
      </c>
      <c r="X64" s="1">
        <v>52.971400000000003</v>
      </c>
      <c r="Y64" s="1">
        <v>58.599800000000002</v>
      </c>
      <c r="Z64" s="1">
        <v>59.930199999999999</v>
      </c>
      <c r="AA64" s="1" t="s">
        <v>34</v>
      </c>
      <c r="AB64" s="1">
        <f>ROUND(P64*G64,0)</f>
        <v>462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102</v>
      </c>
      <c r="B65" s="1" t="s">
        <v>32</v>
      </c>
      <c r="C65" s="1">
        <v>328.84</v>
      </c>
      <c r="D65" s="1">
        <v>221.45599999999999</v>
      </c>
      <c r="E65" s="1">
        <v>250.71799999999999</v>
      </c>
      <c r="F65" s="1">
        <v>255.952</v>
      </c>
      <c r="G65" s="6">
        <v>1</v>
      </c>
      <c r="H65" s="1">
        <v>55</v>
      </c>
      <c r="I65" s="1" t="s">
        <v>33</v>
      </c>
      <c r="J65" s="1">
        <v>237.35</v>
      </c>
      <c r="K65" s="1">
        <f t="shared" si="11"/>
        <v>13.367999999999995</v>
      </c>
      <c r="L65" s="1">
        <f t="shared" si="3"/>
        <v>250.71799999999999</v>
      </c>
      <c r="M65" s="1"/>
      <c r="N65" s="1">
        <v>134.92599999999999</v>
      </c>
      <c r="O65" s="1">
        <f t="shared" si="4"/>
        <v>50.143599999999999</v>
      </c>
      <c r="P65" s="5">
        <f t="shared" si="13"/>
        <v>160.70160000000004</v>
      </c>
      <c r="Q65" s="5"/>
      <c r="R65" s="1"/>
      <c r="S65" s="1">
        <f t="shared" si="5"/>
        <v>11</v>
      </c>
      <c r="T65" s="1">
        <f t="shared" si="6"/>
        <v>7.7951722652541902</v>
      </c>
      <c r="U65" s="1">
        <v>47.073599999999999</v>
      </c>
      <c r="V65" s="1">
        <v>44.961799999999997</v>
      </c>
      <c r="W65" s="1">
        <v>42.715600000000002</v>
      </c>
      <c r="X65" s="1">
        <v>43.1462</v>
      </c>
      <c r="Y65" s="1">
        <v>41.387799999999999</v>
      </c>
      <c r="Z65" s="1">
        <v>43.284599999999998</v>
      </c>
      <c r="AA65" s="1"/>
      <c r="AB65" s="1">
        <f>ROUND(P65*G65,0)</f>
        <v>161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103</v>
      </c>
      <c r="B66" s="14" t="s">
        <v>32</v>
      </c>
      <c r="C66" s="14"/>
      <c r="D66" s="14"/>
      <c r="E66" s="14"/>
      <c r="F66" s="14"/>
      <c r="G66" s="15">
        <v>0</v>
      </c>
      <c r="H66" s="14" t="e">
        <v>#N/A</v>
      </c>
      <c r="I66" s="14" t="s">
        <v>33</v>
      </c>
      <c r="J66" s="14"/>
      <c r="K66" s="14">
        <f t="shared" si="11"/>
        <v>0</v>
      </c>
      <c r="L66" s="14">
        <f t="shared" si="3"/>
        <v>0</v>
      </c>
      <c r="M66" s="14"/>
      <c r="N66" s="14"/>
      <c r="O66" s="14">
        <f t="shared" si="4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 t="s">
        <v>50</v>
      </c>
      <c r="AB66" s="14">
        <f>ROUND(P66*G66,0)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104</v>
      </c>
      <c r="B67" s="14" t="s">
        <v>32</v>
      </c>
      <c r="C67" s="14"/>
      <c r="D67" s="14"/>
      <c r="E67" s="14"/>
      <c r="F67" s="14"/>
      <c r="G67" s="15">
        <v>0</v>
      </c>
      <c r="H67" s="14" t="e">
        <v>#N/A</v>
      </c>
      <c r="I67" s="14" t="s">
        <v>33</v>
      </c>
      <c r="J67" s="14"/>
      <c r="K67" s="14">
        <f t="shared" si="11"/>
        <v>0</v>
      </c>
      <c r="L67" s="14">
        <f t="shared" si="3"/>
        <v>0</v>
      </c>
      <c r="M67" s="14"/>
      <c r="N67" s="14"/>
      <c r="O67" s="14">
        <f t="shared" si="4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 t="s">
        <v>50</v>
      </c>
      <c r="AB67" s="14">
        <f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105</v>
      </c>
      <c r="B68" s="14" t="s">
        <v>32</v>
      </c>
      <c r="C68" s="14"/>
      <c r="D68" s="14"/>
      <c r="E68" s="14">
        <v>-0.68700000000000006</v>
      </c>
      <c r="F68" s="14"/>
      <c r="G68" s="15">
        <v>0</v>
      </c>
      <c r="H68" s="14">
        <v>40</v>
      </c>
      <c r="I68" s="14" t="s">
        <v>33</v>
      </c>
      <c r="J68" s="14"/>
      <c r="K68" s="14">
        <f t="shared" si="11"/>
        <v>-0.68700000000000006</v>
      </c>
      <c r="L68" s="14">
        <f t="shared" si="3"/>
        <v>-0.68700000000000006</v>
      </c>
      <c r="M68" s="14"/>
      <c r="N68" s="14"/>
      <c r="O68" s="14">
        <f t="shared" si="4"/>
        <v>-0.13740000000000002</v>
      </c>
      <c r="P68" s="16"/>
      <c r="Q68" s="16"/>
      <c r="R68" s="14"/>
      <c r="S68" s="14">
        <f t="shared" si="5"/>
        <v>0</v>
      </c>
      <c r="T68" s="14">
        <f t="shared" si="6"/>
        <v>0</v>
      </c>
      <c r="U68" s="14">
        <v>0</v>
      </c>
      <c r="V68" s="14">
        <v>-0.17399999999999999</v>
      </c>
      <c r="W68" s="14">
        <v>-0.17399999999999999</v>
      </c>
      <c r="X68" s="14">
        <v>0</v>
      </c>
      <c r="Y68" s="14">
        <v>-0.2676</v>
      </c>
      <c r="Z68" s="14">
        <v>-0.87560000000000004</v>
      </c>
      <c r="AA68" s="14" t="s">
        <v>106</v>
      </c>
      <c r="AB68" s="14">
        <f>ROUND(P68*G68,0)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43</v>
      </c>
      <c r="C69" s="1">
        <v>686</v>
      </c>
      <c r="D69" s="1">
        <v>690</v>
      </c>
      <c r="E69" s="1">
        <v>697</v>
      </c>
      <c r="F69" s="1">
        <v>558</v>
      </c>
      <c r="G69" s="6">
        <v>0.4</v>
      </c>
      <c r="H69" s="1">
        <v>45</v>
      </c>
      <c r="I69" s="1" t="s">
        <v>33</v>
      </c>
      <c r="J69" s="1">
        <v>698</v>
      </c>
      <c r="K69" s="1">
        <f t="shared" si="11"/>
        <v>-1</v>
      </c>
      <c r="L69" s="1">
        <f t="shared" si="3"/>
        <v>697</v>
      </c>
      <c r="M69" s="1"/>
      <c r="N69" s="1">
        <v>120</v>
      </c>
      <c r="O69" s="1">
        <f t="shared" si="4"/>
        <v>139.4</v>
      </c>
      <c r="P69" s="5">
        <f>11*O69-N69-F69</f>
        <v>855.40000000000009</v>
      </c>
      <c r="Q69" s="5"/>
      <c r="R69" s="1"/>
      <c r="S69" s="1">
        <f t="shared" si="5"/>
        <v>11</v>
      </c>
      <c r="T69" s="1">
        <f t="shared" si="6"/>
        <v>4.8637015781922521</v>
      </c>
      <c r="U69" s="1">
        <v>125.6</v>
      </c>
      <c r="V69" s="1">
        <v>118.8</v>
      </c>
      <c r="W69" s="1">
        <v>105</v>
      </c>
      <c r="X69" s="1">
        <v>106.4</v>
      </c>
      <c r="Y69" s="1">
        <v>119.8</v>
      </c>
      <c r="Z69" s="1">
        <v>111.4</v>
      </c>
      <c r="AA69" s="1"/>
      <c r="AB69" s="1">
        <f>ROUND(P69*G69,0)</f>
        <v>342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108</v>
      </c>
      <c r="B70" s="14" t="s">
        <v>32</v>
      </c>
      <c r="C70" s="14"/>
      <c r="D70" s="14"/>
      <c r="E70" s="14"/>
      <c r="F70" s="14"/>
      <c r="G70" s="15">
        <v>0</v>
      </c>
      <c r="H70" s="14" t="e">
        <v>#N/A</v>
      </c>
      <c r="I70" s="14" t="s">
        <v>33</v>
      </c>
      <c r="J70" s="14"/>
      <c r="K70" s="14">
        <f t="shared" ref="K70:K101" si="14">E70-J70</f>
        <v>0</v>
      </c>
      <c r="L70" s="14">
        <f t="shared" si="3"/>
        <v>0</v>
      </c>
      <c r="M70" s="14"/>
      <c r="N70" s="14"/>
      <c r="O70" s="14">
        <f t="shared" si="4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 t="s">
        <v>50</v>
      </c>
      <c r="AB70" s="14">
        <f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109</v>
      </c>
      <c r="B71" s="1" t="s">
        <v>43</v>
      </c>
      <c r="C71" s="1">
        <v>103</v>
      </c>
      <c r="D71" s="1">
        <v>259</v>
      </c>
      <c r="E71" s="1">
        <v>145</v>
      </c>
      <c r="F71" s="1">
        <v>148</v>
      </c>
      <c r="G71" s="6">
        <v>0.35</v>
      </c>
      <c r="H71" s="1">
        <v>40</v>
      </c>
      <c r="I71" s="1" t="s">
        <v>33</v>
      </c>
      <c r="J71" s="1">
        <v>255</v>
      </c>
      <c r="K71" s="1">
        <f t="shared" si="14"/>
        <v>-110</v>
      </c>
      <c r="L71" s="1">
        <f t="shared" ref="L71:L116" si="15">E71-M71</f>
        <v>145</v>
      </c>
      <c r="M71" s="1"/>
      <c r="N71" s="1">
        <v>80</v>
      </c>
      <c r="O71" s="1">
        <f t="shared" ref="O71:O116" si="16">L71/5</f>
        <v>29</v>
      </c>
      <c r="P71" s="5">
        <f t="shared" ref="P71" si="17">11*O71-N71-F71</f>
        <v>91</v>
      </c>
      <c r="Q71" s="5"/>
      <c r="R71" s="1"/>
      <c r="S71" s="1">
        <f t="shared" ref="S71:S116" si="18">(F71+N71+P71)/O71</f>
        <v>11</v>
      </c>
      <c r="T71" s="1">
        <f t="shared" ref="T71:T116" si="19">(F71+N71)/O71</f>
        <v>7.8620689655172411</v>
      </c>
      <c r="U71" s="1">
        <v>44</v>
      </c>
      <c r="V71" s="1">
        <v>42.4</v>
      </c>
      <c r="W71" s="1">
        <v>25.2</v>
      </c>
      <c r="X71" s="1">
        <v>19.8</v>
      </c>
      <c r="Y71" s="1">
        <v>2.6</v>
      </c>
      <c r="Z71" s="1">
        <v>8.4</v>
      </c>
      <c r="AA71" s="1"/>
      <c r="AB71" s="1">
        <f>ROUND(P71*G71,0)</f>
        <v>32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43</v>
      </c>
      <c r="C72" s="1">
        <v>71</v>
      </c>
      <c r="D72" s="1">
        <v>61</v>
      </c>
      <c r="E72" s="1">
        <v>54</v>
      </c>
      <c r="F72" s="1">
        <v>60</v>
      </c>
      <c r="G72" s="6">
        <v>0.4</v>
      </c>
      <c r="H72" s="1" t="e">
        <v>#N/A</v>
      </c>
      <c r="I72" s="1" t="s">
        <v>33</v>
      </c>
      <c r="J72" s="1">
        <v>57</v>
      </c>
      <c r="K72" s="1">
        <f t="shared" si="14"/>
        <v>-3</v>
      </c>
      <c r="L72" s="1">
        <f t="shared" si="15"/>
        <v>54</v>
      </c>
      <c r="M72" s="1"/>
      <c r="N72" s="1">
        <v>60</v>
      </c>
      <c r="O72" s="1">
        <f t="shared" si="16"/>
        <v>10.8</v>
      </c>
      <c r="P72" s="5"/>
      <c r="Q72" s="5"/>
      <c r="R72" s="1"/>
      <c r="S72" s="1">
        <f t="shared" si="18"/>
        <v>11.111111111111111</v>
      </c>
      <c r="T72" s="1">
        <f t="shared" si="19"/>
        <v>11.111111111111111</v>
      </c>
      <c r="U72" s="1">
        <v>17.8</v>
      </c>
      <c r="V72" s="1">
        <v>14.6</v>
      </c>
      <c r="W72" s="1">
        <v>5.4</v>
      </c>
      <c r="X72" s="1">
        <v>7.4</v>
      </c>
      <c r="Y72" s="1">
        <v>10.8</v>
      </c>
      <c r="Z72" s="1">
        <v>5.2</v>
      </c>
      <c r="AA72" s="1"/>
      <c r="AB72" s="1">
        <f>ROUND(P72*G72,0)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0" t="s">
        <v>111</v>
      </c>
      <c r="B73" s="10" t="s">
        <v>43</v>
      </c>
      <c r="C73" s="10"/>
      <c r="D73" s="10">
        <v>290</v>
      </c>
      <c r="E73" s="10">
        <v>290</v>
      </c>
      <c r="F73" s="10"/>
      <c r="G73" s="11">
        <v>0</v>
      </c>
      <c r="H73" s="10" t="e">
        <v>#N/A</v>
      </c>
      <c r="I73" s="10" t="s">
        <v>85</v>
      </c>
      <c r="J73" s="10">
        <v>290</v>
      </c>
      <c r="K73" s="10">
        <f t="shared" si="14"/>
        <v>0</v>
      </c>
      <c r="L73" s="10">
        <f t="shared" si="15"/>
        <v>0</v>
      </c>
      <c r="M73" s="10">
        <v>290</v>
      </c>
      <c r="N73" s="10"/>
      <c r="O73" s="10">
        <f t="shared" si="16"/>
        <v>0</v>
      </c>
      <c r="P73" s="12"/>
      <c r="Q73" s="12"/>
      <c r="R73" s="10"/>
      <c r="S73" s="10" t="e">
        <f t="shared" si="18"/>
        <v>#DIV/0!</v>
      </c>
      <c r="T73" s="10" t="e">
        <f t="shared" si="19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/>
      <c r="AB73" s="10">
        <f>ROUND(P73*G73,0)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 t="s">
        <v>112</v>
      </c>
      <c r="B74" s="10" t="s">
        <v>43</v>
      </c>
      <c r="C74" s="10"/>
      <c r="D74" s="10">
        <v>380</v>
      </c>
      <c r="E74" s="10">
        <v>380</v>
      </c>
      <c r="F74" s="10"/>
      <c r="G74" s="11">
        <v>0</v>
      </c>
      <c r="H74" s="10" t="e">
        <v>#N/A</v>
      </c>
      <c r="I74" s="10" t="s">
        <v>85</v>
      </c>
      <c r="J74" s="10">
        <v>380</v>
      </c>
      <c r="K74" s="10">
        <f t="shared" si="14"/>
        <v>0</v>
      </c>
      <c r="L74" s="10">
        <f t="shared" si="15"/>
        <v>0</v>
      </c>
      <c r="M74" s="10">
        <v>380</v>
      </c>
      <c r="N74" s="10"/>
      <c r="O74" s="10">
        <f t="shared" si="16"/>
        <v>0</v>
      </c>
      <c r="P74" s="12"/>
      <c r="Q74" s="12"/>
      <c r="R74" s="10"/>
      <c r="S74" s="10" t="e">
        <f t="shared" si="18"/>
        <v>#DIV/0!</v>
      </c>
      <c r="T74" s="10" t="e">
        <f t="shared" si="19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/>
      <c r="AB74" s="10">
        <f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4" t="s">
        <v>113</v>
      </c>
      <c r="B75" s="14" t="s">
        <v>43</v>
      </c>
      <c r="C75" s="14"/>
      <c r="D75" s="14">
        <v>270</v>
      </c>
      <c r="E75" s="14">
        <v>270</v>
      </c>
      <c r="F75" s="14"/>
      <c r="G75" s="15">
        <v>0</v>
      </c>
      <c r="H75" s="14" t="e">
        <v>#N/A</v>
      </c>
      <c r="I75" s="14" t="s">
        <v>33</v>
      </c>
      <c r="J75" s="14">
        <v>270</v>
      </c>
      <c r="K75" s="14">
        <f t="shared" si="14"/>
        <v>0</v>
      </c>
      <c r="L75" s="14">
        <f t="shared" si="15"/>
        <v>0</v>
      </c>
      <c r="M75" s="14">
        <v>270</v>
      </c>
      <c r="N75" s="14"/>
      <c r="O75" s="14">
        <f t="shared" si="16"/>
        <v>0</v>
      </c>
      <c r="P75" s="16"/>
      <c r="Q75" s="16"/>
      <c r="R75" s="14"/>
      <c r="S75" s="14" t="e">
        <f t="shared" si="18"/>
        <v>#DIV/0!</v>
      </c>
      <c r="T75" s="14" t="e">
        <f t="shared" si="19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 t="s">
        <v>50</v>
      </c>
      <c r="AB75" s="14">
        <f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 t="s">
        <v>114</v>
      </c>
      <c r="B76" s="10" t="s">
        <v>43</v>
      </c>
      <c r="C76" s="10"/>
      <c r="D76" s="10">
        <v>126</v>
      </c>
      <c r="E76" s="10">
        <v>126</v>
      </c>
      <c r="F76" s="10"/>
      <c r="G76" s="11">
        <v>0</v>
      </c>
      <c r="H76" s="10" t="e">
        <v>#N/A</v>
      </c>
      <c r="I76" s="10" t="s">
        <v>85</v>
      </c>
      <c r="J76" s="10">
        <v>126</v>
      </c>
      <c r="K76" s="10">
        <f t="shared" si="14"/>
        <v>0</v>
      </c>
      <c r="L76" s="10">
        <f t="shared" si="15"/>
        <v>0</v>
      </c>
      <c r="M76" s="10">
        <v>126</v>
      </c>
      <c r="N76" s="10"/>
      <c r="O76" s="10">
        <f t="shared" si="16"/>
        <v>0</v>
      </c>
      <c r="P76" s="12"/>
      <c r="Q76" s="12"/>
      <c r="R76" s="10"/>
      <c r="S76" s="10" t="e">
        <f t="shared" si="18"/>
        <v>#DIV/0!</v>
      </c>
      <c r="T76" s="10" t="e">
        <f t="shared" si="19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/>
      <c r="AB76" s="10">
        <f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115</v>
      </c>
      <c r="B77" s="1" t="s">
        <v>43</v>
      </c>
      <c r="C77" s="1">
        <v>183</v>
      </c>
      <c r="D77" s="1">
        <v>312</v>
      </c>
      <c r="E77" s="1">
        <v>465</v>
      </c>
      <c r="F77" s="1">
        <v>10</v>
      </c>
      <c r="G77" s="6">
        <v>0.4</v>
      </c>
      <c r="H77" s="1">
        <v>40</v>
      </c>
      <c r="I77" s="1" t="s">
        <v>33</v>
      </c>
      <c r="J77" s="1">
        <v>464</v>
      </c>
      <c r="K77" s="1">
        <f t="shared" si="14"/>
        <v>1</v>
      </c>
      <c r="L77" s="1">
        <f t="shared" si="15"/>
        <v>153</v>
      </c>
      <c r="M77" s="1">
        <v>312</v>
      </c>
      <c r="N77" s="1">
        <v>124.2</v>
      </c>
      <c r="O77" s="1">
        <f t="shared" si="16"/>
        <v>30.6</v>
      </c>
      <c r="P77" s="5">
        <f>11*O77-N77-F77</f>
        <v>202.40000000000003</v>
      </c>
      <c r="Q77" s="5"/>
      <c r="R77" s="1"/>
      <c r="S77" s="1">
        <f t="shared" si="18"/>
        <v>11</v>
      </c>
      <c r="T77" s="1">
        <f t="shared" si="19"/>
        <v>4.3856209150326793</v>
      </c>
      <c r="U77" s="1">
        <v>22.6</v>
      </c>
      <c r="V77" s="1">
        <v>21.4</v>
      </c>
      <c r="W77" s="1">
        <v>19.2</v>
      </c>
      <c r="X77" s="1">
        <v>20.8</v>
      </c>
      <c r="Y77" s="1">
        <v>29.4</v>
      </c>
      <c r="Z77" s="1">
        <v>31.4</v>
      </c>
      <c r="AA77" s="1" t="s">
        <v>40</v>
      </c>
      <c r="AB77" s="1">
        <f>ROUND(P77*G77,0)</f>
        <v>81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116</v>
      </c>
      <c r="B78" s="10" t="s">
        <v>43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0" t="s">
        <v>85</v>
      </c>
      <c r="J78" s="10">
        <v>258</v>
      </c>
      <c r="K78" s="10">
        <f t="shared" si="14"/>
        <v>0</v>
      </c>
      <c r="L78" s="10">
        <f t="shared" si="15"/>
        <v>0</v>
      </c>
      <c r="M78" s="10">
        <v>258</v>
      </c>
      <c r="N78" s="10"/>
      <c r="O78" s="10">
        <f t="shared" si="16"/>
        <v>0</v>
      </c>
      <c r="P78" s="12"/>
      <c r="Q78" s="12"/>
      <c r="R78" s="10"/>
      <c r="S78" s="10" t="e">
        <f t="shared" si="18"/>
        <v>#DIV/0!</v>
      </c>
      <c r="T78" s="10" t="e">
        <f t="shared" si="19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/>
      <c r="AB78" s="10">
        <f>ROUND(P78*G78,0)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32</v>
      </c>
      <c r="C79" s="1">
        <v>30.24</v>
      </c>
      <c r="D79" s="1">
        <v>20.923999999999999</v>
      </c>
      <c r="E79" s="1">
        <v>36.04</v>
      </c>
      <c r="F79" s="1">
        <v>10.127000000000001</v>
      </c>
      <c r="G79" s="6">
        <v>1</v>
      </c>
      <c r="H79" s="1">
        <v>40</v>
      </c>
      <c r="I79" s="1" t="s">
        <v>33</v>
      </c>
      <c r="J79" s="1">
        <v>39</v>
      </c>
      <c r="K79" s="1">
        <f t="shared" si="14"/>
        <v>-2.9600000000000009</v>
      </c>
      <c r="L79" s="1">
        <f t="shared" si="15"/>
        <v>36.04</v>
      </c>
      <c r="M79" s="1"/>
      <c r="N79" s="1">
        <v>0</v>
      </c>
      <c r="O79" s="1">
        <f t="shared" si="16"/>
        <v>7.2080000000000002</v>
      </c>
      <c r="P79" s="5">
        <f>8*O79-N79-F79</f>
        <v>47.536999999999999</v>
      </c>
      <c r="Q79" s="5"/>
      <c r="R79" s="1"/>
      <c r="S79" s="1">
        <f t="shared" si="18"/>
        <v>8</v>
      </c>
      <c r="T79" s="1">
        <f t="shared" si="19"/>
        <v>1.4049667036625972</v>
      </c>
      <c r="U79" s="1">
        <v>2.4373999999999998</v>
      </c>
      <c r="V79" s="1">
        <v>2.149</v>
      </c>
      <c r="W79" s="1">
        <v>3.1616</v>
      </c>
      <c r="X79" s="1">
        <v>2.8723999999999998</v>
      </c>
      <c r="Y79" s="1">
        <v>3.7450000000000001</v>
      </c>
      <c r="Z79" s="1">
        <v>3.3149999999999999</v>
      </c>
      <c r="AA79" s="1"/>
      <c r="AB79" s="1">
        <f>ROUND(P79*G79,0)</f>
        <v>48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32</v>
      </c>
      <c r="C80" s="1">
        <v>36.887</v>
      </c>
      <c r="D80" s="1">
        <v>162.172</v>
      </c>
      <c r="E80" s="1">
        <v>54.531999999999996</v>
      </c>
      <c r="F80" s="1">
        <v>133.14400000000001</v>
      </c>
      <c r="G80" s="6">
        <v>1</v>
      </c>
      <c r="H80" s="1" t="e">
        <v>#N/A</v>
      </c>
      <c r="I80" s="1" t="s">
        <v>33</v>
      </c>
      <c r="J80" s="1">
        <v>62.4</v>
      </c>
      <c r="K80" s="1">
        <f t="shared" si="14"/>
        <v>-7.8680000000000021</v>
      </c>
      <c r="L80" s="1">
        <f t="shared" si="15"/>
        <v>54.531999999999996</v>
      </c>
      <c r="M80" s="1"/>
      <c r="N80" s="1">
        <v>0</v>
      </c>
      <c r="O80" s="1">
        <f t="shared" si="16"/>
        <v>10.9064</v>
      </c>
      <c r="P80" s="5"/>
      <c r="Q80" s="5"/>
      <c r="R80" s="1"/>
      <c r="S80" s="1">
        <f t="shared" si="18"/>
        <v>12.207877943225997</v>
      </c>
      <c r="T80" s="1">
        <f t="shared" si="19"/>
        <v>12.207877943225997</v>
      </c>
      <c r="U80" s="1">
        <v>12.2988</v>
      </c>
      <c r="V80" s="1">
        <v>15.957800000000001</v>
      </c>
      <c r="W80" s="1">
        <v>11.5374</v>
      </c>
      <c r="X80" s="1">
        <v>7.0474000000000014</v>
      </c>
      <c r="Y80" s="1">
        <v>10.286199999999999</v>
      </c>
      <c r="Z80" s="1">
        <v>9.2058</v>
      </c>
      <c r="AA80" s="1"/>
      <c r="AB80" s="1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9" t="s">
        <v>119</v>
      </c>
      <c r="B81" s="1" t="s">
        <v>43</v>
      </c>
      <c r="C81" s="1"/>
      <c r="D81" s="1"/>
      <c r="E81" s="17">
        <f>E82</f>
        <v>88</v>
      </c>
      <c r="F81" s="17">
        <f>F82</f>
        <v>23</v>
      </c>
      <c r="G81" s="6">
        <v>0.45</v>
      </c>
      <c r="H81" s="1" t="e">
        <v>#N/A</v>
      </c>
      <c r="I81" s="1" t="s">
        <v>33</v>
      </c>
      <c r="J81" s="1"/>
      <c r="K81" s="1">
        <f t="shared" si="14"/>
        <v>88</v>
      </c>
      <c r="L81" s="1">
        <f t="shared" si="15"/>
        <v>88</v>
      </c>
      <c r="M81" s="1"/>
      <c r="N81" s="1">
        <v>0</v>
      </c>
      <c r="O81" s="1">
        <f t="shared" si="16"/>
        <v>17.600000000000001</v>
      </c>
      <c r="P81" s="5">
        <f>8*O81-N81-F81</f>
        <v>117.80000000000001</v>
      </c>
      <c r="Q81" s="5"/>
      <c r="R81" s="1"/>
      <c r="S81" s="1">
        <f t="shared" si="18"/>
        <v>8</v>
      </c>
      <c r="T81" s="1">
        <f t="shared" si="19"/>
        <v>1.3068181818181817</v>
      </c>
      <c r="U81" s="1">
        <v>8</v>
      </c>
      <c r="V81" s="1">
        <v>4.2</v>
      </c>
      <c r="W81" s="1">
        <v>10</v>
      </c>
      <c r="X81" s="1">
        <v>11.2</v>
      </c>
      <c r="Y81" s="1">
        <v>4.8</v>
      </c>
      <c r="Z81" s="1">
        <v>3.6</v>
      </c>
      <c r="AA81" s="1" t="s">
        <v>120</v>
      </c>
      <c r="AB81" s="1">
        <f>ROUND(P81*G81,0)</f>
        <v>53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0" t="s">
        <v>121</v>
      </c>
      <c r="B82" s="10" t="s">
        <v>43</v>
      </c>
      <c r="C82" s="10">
        <v>80</v>
      </c>
      <c r="D82" s="18">
        <v>50</v>
      </c>
      <c r="E82" s="17">
        <v>88</v>
      </c>
      <c r="F82" s="17">
        <v>23</v>
      </c>
      <c r="G82" s="11">
        <v>0</v>
      </c>
      <c r="H82" s="10" t="e">
        <v>#N/A</v>
      </c>
      <c r="I82" s="10" t="s">
        <v>85</v>
      </c>
      <c r="J82" s="10">
        <v>90</v>
      </c>
      <c r="K82" s="10">
        <f t="shared" si="14"/>
        <v>-2</v>
      </c>
      <c r="L82" s="10">
        <f t="shared" si="15"/>
        <v>88</v>
      </c>
      <c r="M82" s="10"/>
      <c r="N82" s="10"/>
      <c r="O82" s="10">
        <f t="shared" si="16"/>
        <v>17.600000000000001</v>
      </c>
      <c r="P82" s="12"/>
      <c r="Q82" s="12"/>
      <c r="R82" s="10"/>
      <c r="S82" s="10">
        <f t="shared" si="18"/>
        <v>1.3068181818181817</v>
      </c>
      <c r="T82" s="10">
        <f t="shared" si="19"/>
        <v>1.3068181818181817</v>
      </c>
      <c r="U82" s="10">
        <v>8</v>
      </c>
      <c r="V82" s="10">
        <v>4.2</v>
      </c>
      <c r="W82" s="10">
        <v>10</v>
      </c>
      <c r="X82" s="10">
        <v>11.2</v>
      </c>
      <c r="Y82" s="10">
        <v>4.8</v>
      </c>
      <c r="Z82" s="10">
        <v>3.6</v>
      </c>
      <c r="AA82" s="18" t="s">
        <v>122</v>
      </c>
      <c r="AB82" s="10">
        <f>ROUND(P82*G82,0)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9" t="s">
        <v>123</v>
      </c>
      <c r="B83" s="1" t="s">
        <v>32</v>
      </c>
      <c r="C83" s="1">
        <v>174.69200000000001</v>
      </c>
      <c r="D83" s="1">
        <v>295.75799999999998</v>
      </c>
      <c r="E83" s="1">
        <v>194.185</v>
      </c>
      <c r="F83" s="1">
        <v>247.73599999999999</v>
      </c>
      <c r="G83" s="6">
        <v>1</v>
      </c>
      <c r="H83" s="1">
        <v>50</v>
      </c>
      <c r="I83" s="1" t="s">
        <v>33</v>
      </c>
      <c r="J83" s="1">
        <v>185.1</v>
      </c>
      <c r="K83" s="1">
        <f t="shared" si="14"/>
        <v>9.085000000000008</v>
      </c>
      <c r="L83" s="1">
        <f t="shared" si="15"/>
        <v>194.185</v>
      </c>
      <c r="M83" s="1"/>
      <c r="N83" s="1">
        <v>0</v>
      </c>
      <c r="O83" s="1">
        <f t="shared" si="16"/>
        <v>38.837000000000003</v>
      </c>
      <c r="P83" s="5">
        <f t="shared" ref="P83:P86" si="20">11*O83-N83-F83</f>
        <v>179.47100000000006</v>
      </c>
      <c r="Q83" s="5"/>
      <c r="R83" s="1"/>
      <c r="S83" s="1">
        <f t="shared" si="18"/>
        <v>11</v>
      </c>
      <c r="T83" s="1">
        <f t="shared" si="19"/>
        <v>6.3788655148440911</v>
      </c>
      <c r="U83" s="1">
        <v>38.1404</v>
      </c>
      <c r="V83" s="1">
        <v>39.738</v>
      </c>
      <c r="W83" s="1">
        <v>34.181199999999997</v>
      </c>
      <c r="X83" s="1">
        <v>29.6328</v>
      </c>
      <c r="Y83" s="1">
        <v>32.4876</v>
      </c>
      <c r="Z83" s="1">
        <v>37.708199999999998</v>
      </c>
      <c r="AA83" s="1" t="s">
        <v>34</v>
      </c>
      <c r="AB83" s="1">
        <f>ROUND(P83*G83,0)</f>
        <v>179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9" t="s">
        <v>124</v>
      </c>
      <c r="B84" s="1" t="s">
        <v>32</v>
      </c>
      <c r="C84" s="1">
        <v>30.193999999999999</v>
      </c>
      <c r="D84" s="1">
        <v>18</v>
      </c>
      <c r="E84" s="1">
        <v>23.303999999999998</v>
      </c>
      <c r="F84" s="1"/>
      <c r="G84" s="6">
        <v>1</v>
      </c>
      <c r="H84" s="1">
        <v>50</v>
      </c>
      <c r="I84" s="1" t="s">
        <v>33</v>
      </c>
      <c r="J84" s="1">
        <v>50.7</v>
      </c>
      <c r="K84" s="1">
        <f t="shared" si="14"/>
        <v>-27.396000000000004</v>
      </c>
      <c r="L84" s="1">
        <f t="shared" si="15"/>
        <v>23.303999999999998</v>
      </c>
      <c r="M84" s="1"/>
      <c r="N84" s="1">
        <v>20</v>
      </c>
      <c r="O84" s="1">
        <f t="shared" si="16"/>
        <v>4.6608000000000001</v>
      </c>
      <c r="P84" s="5">
        <f t="shared" si="20"/>
        <v>31.268799999999999</v>
      </c>
      <c r="Q84" s="5"/>
      <c r="R84" s="1"/>
      <c r="S84" s="1">
        <f t="shared" si="18"/>
        <v>11</v>
      </c>
      <c r="T84" s="1">
        <f t="shared" si="19"/>
        <v>4.2911088225197389</v>
      </c>
      <c r="U84" s="1">
        <v>9.0366</v>
      </c>
      <c r="V84" s="1">
        <v>5.4833999999999996</v>
      </c>
      <c r="W84" s="1">
        <v>4.3428000000000004</v>
      </c>
      <c r="X84" s="1">
        <v>4.0575999999999999</v>
      </c>
      <c r="Y84" s="1">
        <v>5.9079999999999986</v>
      </c>
      <c r="Z84" s="1">
        <v>5.3582000000000001</v>
      </c>
      <c r="AA84" s="1" t="s">
        <v>40</v>
      </c>
      <c r="AB84" s="1">
        <f>ROUND(P84*G84,0)</f>
        <v>31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9" t="s">
        <v>125</v>
      </c>
      <c r="B85" s="1" t="s">
        <v>43</v>
      </c>
      <c r="C85" s="1">
        <v>756</v>
      </c>
      <c r="D85" s="1">
        <v>870</v>
      </c>
      <c r="E85" s="1">
        <v>684</v>
      </c>
      <c r="F85" s="1">
        <v>785</v>
      </c>
      <c r="G85" s="6">
        <v>0.4</v>
      </c>
      <c r="H85" s="1">
        <v>40</v>
      </c>
      <c r="I85" s="1" t="s">
        <v>33</v>
      </c>
      <c r="J85" s="1">
        <v>687</v>
      </c>
      <c r="K85" s="1">
        <f t="shared" si="14"/>
        <v>-3</v>
      </c>
      <c r="L85" s="1">
        <f t="shared" si="15"/>
        <v>684</v>
      </c>
      <c r="M85" s="1"/>
      <c r="N85" s="1">
        <v>283.5</v>
      </c>
      <c r="O85" s="1">
        <f t="shared" si="16"/>
        <v>136.80000000000001</v>
      </c>
      <c r="P85" s="5">
        <f t="shared" si="20"/>
        <v>436.30000000000018</v>
      </c>
      <c r="Q85" s="5"/>
      <c r="R85" s="1"/>
      <c r="S85" s="1">
        <f t="shared" si="18"/>
        <v>11</v>
      </c>
      <c r="T85" s="1">
        <f t="shared" si="19"/>
        <v>7.8106725146198821</v>
      </c>
      <c r="U85" s="1">
        <v>137</v>
      </c>
      <c r="V85" s="1">
        <v>139.4</v>
      </c>
      <c r="W85" s="1">
        <v>122.8</v>
      </c>
      <c r="X85" s="1">
        <v>117.6</v>
      </c>
      <c r="Y85" s="1">
        <v>122.4</v>
      </c>
      <c r="Z85" s="1">
        <v>121.2</v>
      </c>
      <c r="AA85" s="1"/>
      <c r="AB85" s="1">
        <f>ROUND(P85*G85,0)</f>
        <v>175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9" t="s">
        <v>126</v>
      </c>
      <c r="B86" s="1" t="s">
        <v>43</v>
      </c>
      <c r="C86" s="1">
        <v>584</v>
      </c>
      <c r="D86" s="1">
        <v>660</v>
      </c>
      <c r="E86" s="1">
        <v>591</v>
      </c>
      <c r="F86" s="1">
        <v>530</v>
      </c>
      <c r="G86" s="6">
        <v>0.4</v>
      </c>
      <c r="H86" s="1">
        <v>40</v>
      </c>
      <c r="I86" s="1" t="s">
        <v>33</v>
      </c>
      <c r="J86" s="1">
        <v>607</v>
      </c>
      <c r="K86" s="1">
        <f t="shared" si="14"/>
        <v>-16</v>
      </c>
      <c r="L86" s="1">
        <f t="shared" si="15"/>
        <v>591</v>
      </c>
      <c r="M86" s="1"/>
      <c r="N86" s="1">
        <v>252.2999999999997</v>
      </c>
      <c r="O86" s="1">
        <f t="shared" si="16"/>
        <v>118.2</v>
      </c>
      <c r="P86" s="5">
        <f t="shared" si="20"/>
        <v>517.90000000000032</v>
      </c>
      <c r="Q86" s="5"/>
      <c r="R86" s="1"/>
      <c r="S86" s="1">
        <f t="shared" si="18"/>
        <v>11</v>
      </c>
      <c r="T86" s="1">
        <f t="shared" si="19"/>
        <v>6.6184433164128569</v>
      </c>
      <c r="U86" s="1">
        <v>106.6</v>
      </c>
      <c r="V86" s="1">
        <v>106.6</v>
      </c>
      <c r="W86" s="1">
        <v>91.2</v>
      </c>
      <c r="X86" s="1">
        <v>89.4</v>
      </c>
      <c r="Y86" s="1">
        <v>94.6</v>
      </c>
      <c r="Z86" s="1">
        <v>95.8</v>
      </c>
      <c r="AA86" s="1"/>
      <c r="AB86" s="1">
        <f>ROUND(P86*G86,0)</f>
        <v>207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9" t="s">
        <v>127</v>
      </c>
      <c r="B87" s="1" t="s">
        <v>43</v>
      </c>
      <c r="C87" s="1"/>
      <c r="D87" s="1"/>
      <c r="E87" s="17">
        <f>E105</f>
        <v>5</v>
      </c>
      <c r="F87" s="17">
        <f>F105</f>
        <v>10</v>
      </c>
      <c r="G87" s="6">
        <v>0.45</v>
      </c>
      <c r="H87" s="1" t="e">
        <v>#N/A</v>
      </c>
      <c r="I87" s="1" t="s">
        <v>33</v>
      </c>
      <c r="J87" s="1"/>
      <c r="K87" s="1">
        <f t="shared" si="14"/>
        <v>5</v>
      </c>
      <c r="L87" s="1">
        <f t="shared" si="15"/>
        <v>5</v>
      </c>
      <c r="M87" s="1"/>
      <c r="N87" s="1">
        <v>0</v>
      </c>
      <c r="O87" s="1">
        <f t="shared" si="16"/>
        <v>1</v>
      </c>
      <c r="P87" s="5"/>
      <c r="Q87" s="5"/>
      <c r="R87" s="1"/>
      <c r="S87" s="1">
        <f t="shared" si="18"/>
        <v>10</v>
      </c>
      <c r="T87" s="1">
        <f t="shared" si="19"/>
        <v>10</v>
      </c>
      <c r="U87" s="1">
        <v>1.2</v>
      </c>
      <c r="V87" s="1">
        <v>1</v>
      </c>
      <c r="W87" s="1">
        <v>0.8</v>
      </c>
      <c r="X87" s="1">
        <v>1</v>
      </c>
      <c r="Y87" s="1">
        <v>2</v>
      </c>
      <c r="Z87" s="1">
        <v>1.4</v>
      </c>
      <c r="AA87" s="1" t="s">
        <v>128</v>
      </c>
      <c r="AB87" s="1">
        <f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0" t="s">
        <v>129</v>
      </c>
      <c r="B88" s="10" t="s">
        <v>43</v>
      </c>
      <c r="C88" s="10"/>
      <c r="D88" s="10">
        <v>181</v>
      </c>
      <c r="E88" s="10">
        <v>181</v>
      </c>
      <c r="F88" s="10"/>
      <c r="G88" s="11">
        <v>0</v>
      </c>
      <c r="H88" s="10" t="e">
        <v>#N/A</v>
      </c>
      <c r="I88" s="10" t="s">
        <v>85</v>
      </c>
      <c r="J88" s="10">
        <v>181</v>
      </c>
      <c r="K88" s="10">
        <f t="shared" si="14"/>
        <v>0</v>
      </c>
      <c r="L88" s="10">
        <f t="shared" si="15"/>
        <v>1</v>
      </c>
      <c r="M88" s="10">
        <v>180</v>
      </c>
      <c r="N88" s="10"/>
      <c r="O88" s="10">
        <f t="shared" si="16"/>
        <v>0.2</v>
      </c>
      <c r="P88" s="12"/>
      <c r="Q88" s="12"/>
      <c r="R88" s="10"/>
      <c r="S88" s="10">
        <f t="shared" si="18"/>
        <v>0</v>
      </c>
      <c r="T88" s="10">
        <f t="shared" si="19"/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/>
      <c r="AB88" s="10">
        <f>ROUND(P88*G88,0)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 t="s">
        <v>130</v>
      </c>
      <c r="B89" s="10" t="s">
        <v>43</v>
      </c>
      <c r="C89" s="10">
        <v>26</v>
      </c>
      <c r="D89" s="10">
        <v>200</v>
      </c>
      <c r="E89" s="10">
        <v>205</v>
      </c>
      <c r="F89" s="10">
        <v>20</v>
      </c>
      <c r="G89" s="11">
        <v>0</v>
      </c>
      <c r="H89" s="10" t="e">
        <v>#N/A</v>
      </c>
      <c r="I89" s="10" t="s">
        <v>85</v>
      </c>
      <c r="J89" s="10">
        <v>206</v>
      </c>
      <c r="K89" s="10">
        <f t="shared" si="14"/>
        <v>-1</v>
      </c>
      <c r="L89" s="10">
        <f t="shared" si="15"/>
        <v>5</v>
      </c>
      <c r="M89" s="10">
        <v>200</v>
      </c>
      <c r="N89" s="10"/>
      <c r="O89" s="10">
        <f t="shared" si="16"/>
        <v>1</v>
      </c>
      <c r="P89" s="12"/>
      <c r="Q89" s="12"/>
      <c r="R89" s="10"/>
      <c r="S89" s="10">
        <f t="shared" si="18"/>
        <v>20</v>
      </c>
      <c r="T89" s="10">
        <f t="shared" si="19"/>
        <v>20</v>
      </c>
      <c r="U89" s="10">
        <v>0</v>
      </c>
      <c r="V89" s="10">
        <v>-0.2</v>
      </c>
      <c r="W89" s="10">
        <v>0.2</v>
      </c>
      <c r="X89" s="10">
        <v>0.6</v>
      </c>
      <c r="Y89" s="10">
        <v>1.8</v>
      </c>
      <c r="Z89" s="10">
        <v>1.8</v>
      </c>
      <c r="AA89" s="13" t="s">
        <v>131</v>
      </c>
      <c r="AB89" s="10">
        <f>ROUND(P89*G89,0)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0" t="s">
        <v>132</v>
      </c>
      <c r="B90" s="10" t="s">
        <v>43</v>
      </c>
      <c r="C90" s="10"/>
      <c r="D90" s="10">
        <v>240</v>
      </c>
      <c r="E90" s="10">
        <v>240</v>
      </c>
      <c r="F90" s="10"/>
      <c r="G90" s="11">
        <v>0</v>
      </c>
      <c r="H90" s="10" t="e">
        <v>#N/A</v>
      </c>
      <c r="I90" s="10" t="s">
        <v>85</v>
      </c>
      <c r="J90" s="10">
        <v>240</v>
      </c>
      <c r="K90" s="10">
        <f t="shared" si="14"/>
        <v>0</v>
      </c>
      <c r="L90" s="10">
        <f t="shared" si="15"/>
        <v>0</v>
      </c>
      <c r="M90" s="10">
        <v>240</v>
      </c>
      <c r="N90" s="10"/>
      <c r="O90" s="10">
        <f t="shared" si="16"/>
        <v>0</v>
      </c>
      <c r="P90" s="12"/>
      <c r="Q90" s="12"/>
      <c r="R90" s="10"/>
      <c r="S90" s="10" t="e">
        <f t="shared" si="18"/>
        <v>#DIV/0!</v>
      </c>
      <c r="T90" s="10" t="e">
        <f t="shared" si="19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/>
      <c r="AB90" s="10">
        <f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133</v>
      </c>
      <c r="B91" s="10" t="s">
        <v>43</v>
      </c>
      <c r="C91" s="10"/>
      <c r="D91" s="10">
        <v>144</v>
      </c>
      <c r="E91" s="10">
        <v>144</v>
      </c>
      <c r="F91" s="10"/>
      <c r="G91" s="11">
        <v>0</v>
      </c>
      <c r="H91" s="10" t="e">
        <v>#N/A</v>
      </c>
      <c r="I91" s="10" t="s">
        <v>85</v>
      </c>
      <c r="J91" s="10">
        <v>144</v>
      </c>
      <c r="K91" s="10">
        <f t="shared" si="14"/>
        <v>0</v>
      </c>
      <c r="L91" s="10">
        <f t="shared" si="15"/>
        <v>0</v>
      </c>
      <c r="M91" s="10">
        <v>144</v>
      </c>
      <c r="N91" s="10"/>
      <c r="O91" s="10">
        <f t="shared" si="16"/>
        <v>0</v>
      </c>
      <c r="P91" s="12"/>
      <c r="Q91" s="12"/>
      <c r="R91" s="10"/>
      <c r="S91" s="10" t="e">
        <f t="shared" si="18"/>
        <v>#DIV/0!</v>
      </c>
      <c r="T91" s="10" t="e">
        <f t="shared" si="19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/>
      <c r="AB91" s="10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9" t="s">
        <v>134</v>
      </c>
      <c r="B92" s="1" t="s">
        <v>43</v>
      </c>
      <c r="C92" s="1">
        <v>113</v>
      </c>
      <c r="D92" s="1">
        <v>48</v>
      </c>
      <c r="E92" s="1">
        <v>112</v>
      </c>
      <c r="F92" s="1">
        <v>34</v>
      </c>
      <c r="G92" s="6">
        <v>0.4</v>
      </c>
      <c r="H92" s="1">
        <v>40</v>
      </c>
      <c r="I92" s="1" t="s">
        <v>33</v>
      </c>
      <c r="J92" s="1">
        <v>113</v>
      </c>
      <c r="K92" s="1">
        <f t="shared" si="14"/>
        <v>-1</v>
      </c>
      <c r="L92" s="1">
        <f t="shared" si="15"/>
        <v>112</v>
      </c>
      <c r="M92" s="1"/>
      <c r="N92" s="1">
        <v>36</v>
      </c>
      <c r="O92" s="1">
        <f t="shared" si="16"/>
        <v>22.4</v>
      </c>
      <c r="P92" s="5">
        <f>10*O92-N92-F92</f>
        <v>154</v>
      </c>
      <c r="Q92" s="5"/>
      <c r="R92" s="1"/>
      <c r="S92" s="1">
        <f t="shared" si="18"/>
        <v>10</v>
      </c>
      <c r="T92" s="1">
        <f t="shared" si="19"/>
        <v>3.125</v>
      </c>
      <c r="U92" s="1">
        <v>16.600000000000001</v>
      </c>
      <c r="V92" s="1">
        <v>16.8</v>
      </c>
      <c r="W92" s="1">
        <v>17.2</v>
      </c>
      <c r="X92" s="1">
        <v>16</v>
      </c>
      <c r="Y92" s="1">
        <v>18.600000000000001</v>
      </c>
      <c r="Z92" s="1">
        <v>21.4</v>
      </c>
      <c r="AA92" s="1" t="s">
        <v>40</v>
      </c>
      <c r="AB92" s="1">
        <f>ROUND(P92*G92,0)</f>
        <v>62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9" t="s">
        <v>135</v>
      </c>
      <c r="B93" s="1" t="s">
        <v>32</v>
      </c>
      <c r="C93" s="1">
        <v>182.00399999999999</v>
      </c>
      <c r="D93" s="1">
        <v>209.774</v>
      </c>
      <c r="E93" s="1">
        <v>150.517</v>
      </c>
      <c r="F93" s="1">
        <v>186.572</v>
      </c>
      <c r="G93" s="6">
        <v>1</v>
      </c>
      <c r="H93" s="1">
        <v>40</v>
      </c>
      <c r="I93" s="1" t="s">
        <v>33</v>
      </c>
      <c r="J93" s="1">
        <v>146.68</v>
      </c>
      <c r="K93" s="1">
        <f t="shared" si="14"/>
        <v>3.8369999999999891</v>
      </c>
      <c r="L93" s="1">
        <f t="shared" si="15"/>
        <v>150.517</v>
      </c>
      <c r="M93" s="1"/>
      <c r="N93" s="1">
        <v>0</v>
      </c>
      <c r="O93" s="1">
        <f t="shared" si="16"/>
        <v>30.103400000000001</v>
      </c>
      <c r="P93" s="5">
        <f t="shared" ref="P93:P94" si="21">11*O93-N93-F93</f>
        <v>144.56540000000001</v>
      </c>
      <c r="Q93" s="5"/>
      <c r="R93" s="1"/>
      <c r="S93" s="1">
        <f t="shared" si="18"/>
        <v>11</v>
      </c>
      <c r="T93" s="1">
        <f t="shared" si="19"/>
        <v>6.1977052425971815</v>
      </c>
      <c r="U93" s="1">
        <v>28.403199999999998</v>
      </c>
      <c r="V93" s="1">
        <v>30.038599999999999</v>
      </c>
      <c r="W93" s="1">
        <v>24.4254</v>
      </c>
      <c r="X93" s="1">
        <v>24.715599999999998</v>
      </c>
      <c r="Y93" s="1">
        <v>26.529399999999999</v>
      </c>
      <c r="Z93" s="1">
        <v>21.502600000000001</v>
      </c>
      <c r="AA93" s="1" t="s">
        <v>34</v>
      </c>
      <c r="AB93" s="1">
        <f>ROUND(P93*G93,0)</f>
        <v>145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9" t="s">
        <v>136</v>
      </c>
      <c r="B94" s="1" t="s">
        <v>32</v>
      </c>
      <c r="C94" s="1">
        <v>138.12799999999999</v>
      </c>
      <c r="D94" s="1">
        <v>58.097000000000001</v>
      </c>
      <c r="E94" s="1">
        <v>75.978999999999999</v>
      </c>
      <c r="F94" s="1">
        <v>90.14</v>
      </c>
      <c r="G94" s="6">
        <v>1</v>
      </c>
      <c r="H94" s="1">
        <v>40</v>
      </c>
      <c r="I94" s="1" t="s">
        <v>33</v>
      </c>
      <c r="J94" s="1">
        <v>76.08</v>
      </c>
      <c r="K94" s="1">
        <f t="shared" si="14"/>
        <v>-0.10099999999999909</v>
      </c>
      <c r="L94" s="1">
        <f t="shared" si="15"/>
        <v>75.978999999999999</v>
      </c>
      <c r="M94" s="1"/>
      <c r="N94" s="1">
        <v>0</v>
      </c>
      <c r="O94" s="1">
        <f t="shared" si="16"/>
        <v>15.1958</v>
      </c>
      <c r="P94" s="5">
        <f t="shared" si="21"/>
        <v>77.013799999999989</v>
      </c>
      <c r="Q94" s="5"/>
      <c r="R94" s="1"/>
      <c r="S94" s="1">
        <f t="shared" si="18"/>
        <v>11</v>
      </c>
      <c r="T94" s="1">
        <f t="shared" si="19"/>
        <v>5.9319022361441975</v>
      </c>
      <c r="U94" s="1">
        <v>12.6106</v>
      </c>
      <c r="V94" s="1">
        <v>14.7332</v>
      </c>
      <c r="W94" s="1">
        <v>17.941800000000001</v>
      </c>
      <c r="X94" s="1">
        <v>16.139399999999998</v>
      </c>
      <c r="Y94" s="1">
        <v>15.813000000000001</v>
      </c>
      <c r="Z94" s="1">
        <v>17.286999999999999</v>
      </c>
      <c r="AA94" s="1"/>
      <c r="AB94" s="1">
        <f>ROUND(P94*G94,0)</f>
        <v>77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4" t="s">
        <v>137</v>
      </c>
      <c r="B95" s="14" t="s">
        <v>43</v>
      </c>
      <c r="C95" s="14"/>
      <c r="D95" s="14"/>
      <c r="E95" s="14"/>
      <c r="F95" s="14"/>
      <c r="G95" s="15">
        <v>0</v>
      </c>
      <c r="H95" s="14" t="e">
        <v>#N/A</v>
      </c>
      <c r="I95" s="14" t="s">
        <v>33</v>
      </c>
      <c r="J95" s="14"/>
      <c r="K95" s="14">
        <f t="shared" si="14"/>
        <v>0</v>
      </c>
      <c r="L95" s="14">
        <f t="shared" si="15"/>
        <v>0</v>
      </c>
      <c r="M95" s="14"/>
      <c r="N95" s="14"/>
      <c r="O95" s="14">
        <f t="shared" si="16"/>
        <v>0</v>
      </c>
      <c r="P95" s="16"/>
      <c r="Q95" s="16"/>
      <c r="R95" s="14"/>
      <c r="S95" s="14" t="e">
        <f t="shared" si="18"/>
        <v>#DIV/0!</v>
      </c>
      <c r="T95" s="14" t="e">
        <f t="shared" si="19"/>
        <v>#DIV/0!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 t="s">
        <v>50</v>
      </c>
      <c r="AB95" s="14">
        <f>ROUND(P95*G95,0)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4" t="s">
        <v>138</v>
      </c>
      <c r="B96" s="14" t="s">
        <v>43</v>
      </c>
      <c r="C96" s="14"/>
      <c r="D96" s="14"/>
      <c r="E96" s="14"/>
      <c r="F96" s="14"/>
      <c r="G96" s="15">
        <v>0</v>
      </c>
      <c r="H96" s="14" t="e">
        <v>#N/A</v>
      </c>
      <c r="I96" s="14" t="s">
        <v>33</v>
      </c>
      <c r="J96" s="14"/>
      <c r="K96" s="14">
        <f t="shared" si="14"/>
        <v>0</v>
      </c>
      <c r="L96" s="14">
        <f t="shared" si="15"/>
        <v>0</v>
      </c>
      <c r="M96" s="14"/>
      <c r="N96" s="14"/>
      <c r="O96" s="14">
        <f t="shared" si="16"/>
        <v>0</v>
      </c>
      <c r="P96" s="16"/>
      <c r="Q96" s="16"/>
      <c r="R96" s="14"/>
      <c r="S96" s="14" t="e">
        <f t="shared" si="18"/>
        <v>#DIV/0!</v>
      </c>
      <c r="T96" s="14" t="e">
        <f t="shared" si="19"/>
        <v>#DIV/0!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 t="s">
        <v>50</v>
      </c>
      <c r="AB96" s="14">
        <f>ROUND(P96*G96,0)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9" t="s">
        <v>139</v>
      </c>
      <c r="B97" s="1" t="s">
        <v>43</v>
      </c>
      <c r="C97" s="1"/>
      <c r="D97" s="1"/>
      <c r="E97" s="17">
        <f>E103</f>
        <v>34</v>
      </c>
      <c r="F97" s="17">
        <f>F103</f>
        <v>19</v>
      </c>
      <c r="G97" s="6">
        <v>0.4</v>
      </c>
      <c r="H97" s="1" t="e">
        <v>#N/A</v>
      </c>
      <c r="I97" s="1" t="s">
        <v>33</v>
      </c>
      <c r="J97" s="1"/>
      <c r="K97" s="1">
        <f t="shared" si="14"/>
        <v>34</v>
      </c>
      <c r="L97" s="1">
        <f t="shared" si="15"/>
        <v>34</v>
      </c>
      <c r="M97" s="1"/>
      <c r="N97" s="1">
        <v>30</v>
      </c>
      <c r="O97" s="1">
        <f t="shared" si="16"/>
        <v>6.8</v>
      </c>
      <c r="P97" s="5">
        <f>11*O97-N97-F97</f>
        <v>25.799999999999997</v>
      </c>
      <c r="Q97" s="5"/>
      <c r="R97" s="1"/>
      <c r="S97" s="1">
        <f t="shared" si="18"/>
        <v>11</v>
      </c>
      <c r="T97" s="1">
        <f t="shared" si="19"/>
        <v>7.2058823529411766</v>
      </c>
      <c r="U97" s="1">
        <v>7.8</v>
      </c>
      <c r="V97" s="1">
        <v>4.8</v>
      </c>
      <c r="W97" s="1">
        <v>5.4</v>
      </c>
      <c r="X97" s="1">
        <v>4.5999999999999996</v>
      </c>
      <c r="Y97" s="1">
        <v>3.6</v>
      </c>
      <c r="Z97" s="1">
        <v>4</v>
      </c>
      <c r="AA97" s="1" t="s">
        <v>140</v>
      </c>
      <c r="AB97" s="1">
        <f>ROUND(P97*G97,0)</f>
        <v>10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4" t="s">
        <v>141</v>
      </c>
      <c r="B98" s="14" t="s">
        <v>43</v>
      </c>
      <c r="C98" s="14"/>
      <c r="D98" s="14"/>
      <c r="E98" s="14"/>
      <c r="F98" s="14"/>
      <c r="G98" s="15">
        <v>0</v>
      </c>
      <c r="H98" s="14" t="e">
        <v>#N/A</v>
      </c>
      <c r="I98" s="14" t="s">
        <v>33</v>
      </c>
      <c r="J98" s="14"/>
      <c r="K98" s="14">
        <f t="shared" si="14"/>
        <v>0</v>
      </c>
      <c r="L98" s="14">
        <f t="shared" si="15"/>
        <v>0</v>
      </c>
      <c r="M98" s="14"/>
      <c r="N98" s="14"/>
      <c r="O98" s="14">
        <f t="shared" si="16"/>
        <v>0</v>
      </c>
      <c r="P98" s="16"/>
      <c r="Q98" s="16"/>
      <c r="R98" s="14"/>
      <c r="S98" s="14" t="e">
        <f t="shared" si="18"/>
        <v>#DIV/0!</v>
      </c>
      <c r="T98" s="14" t="e">
        <f t="shared" si="19"/>
        <v>#DIV/0!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 t="s">
        <v>50</v>
      </c>
      <c r="AB98" s="14">
        <f>ROUND(P98*G98,0)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9" t="s">
        <v>142</v>
      </c>
      <c r="B99" s="1" t="s">
        <v>43</v>
      </c>
      <c r="C99" s="1">
        <v>20</v>
      </c>
      <c r="D99" s="1"/>
      <c r="E99" s="1">
        <v>4</v>
      </c>
      <c r="F99" s="1">
        <v>16</v>
      </c>
      <c r="G99" s="6">
        <v>0.6</v>
      </c>
      <c r="H99" s="1" t="e">
        <v>#N/A</v>
      </c>
      <c r="I99" s="1" t="s">
        <v>33</v>
      </c>
      <c r="J99" s="1">
        <v>4</v>
      </c>
      <c r="K99" s="1">
        <f t="shared" si="14"/>
        <v>0</v>
      </c>
      <c r="L99" s="1">
        <f t="shared" si="15"/>
        <v>4</v>
      </c>
      <c r="M99" s="1"/>
      <c r="N99" s="1">
        <v>0</v>
      </c>
      <c r="O99" s="1">
        <f t="shared" si="16"/>
        <v>0.8</v>
      </c>
      <c r="P99" s="5"/>
      <c r="Q99" s="5"/>
      <c r="R99" s="1"/>
      <c r="S99" s="1">
        <f t="shared" si="18"/>
        <v>20</v>
      </c>
      <c r="T99" s="1">
        <f t="shared" si="19"/>
        <v>20</v>
      </c>
      <c r="U99" s="1">
        <v>0.6</v>
      </c>
      <c r="V99" s="1">
        <v>0.6</v>
      </c>
      <c r="W99" s="1">
        <v>1</v>
      </c>
      <c r="X99" s="1">
        <v>0.6</v>
      </c>
      <c r="Y99" s="1">
        <v>0.8</v>
      </c>
      <c r="Z99" s="1">
        <v>0.8</v>
      </c>
      <c r="AA99" s="21" t="s">
        <v>131</v>
      </c>
      <c r="AB99" s="1">
        <f>ROUND(P99*G99,0)</f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143</v>
      </c>
      <c r="B100" s="14" t="s">
        <v>43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33</v>
      </c>
      <c r="J100" s="14"/>
      <c r="K100" s="14">
        <f t="shared" si="14"/>
        <v>0</v>
      </c>
      <c r="L100" s="14">
        <f t="shared" si="15"/>
        <v>0</v>
      </c>
      <c r="M100" s="14"/>
      <c r="N100" s="14"/>
      <c r="O100" s="14">
        <f t="shared" si="16"/>
        <v>0</v>
      </c>
      <c r="P100" s="16"/>
      <c r="Q100" s="16"/>
      <c r="R100" s="14"/>
      <c r="S100" s="14" t="e">
        <f t="shared" si="18"/>
        <v>#DIV/0!</v>
      </c>
      <c r="T100" s="14" t="e">
        <f t="shared" si="19"/>
        <v>#DIV/0!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 t="s">
        <v>50</v>
      </c>
      <c r="AB100" s="14">
        <f>ROUND(P100*G100,0)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4" t="s">
        <v>144</v>
      </c>
      <c r="B101" s="14" t="s">
        <v>43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33</v>
      </c>
      <c r="J101" s="14"/>
      <c r="K101" s="14">
        <f t="shared" si="14"/>
        <v>0</v>
      </c>
      <c r="L101" s="14">
        <f t="shared" si="15"/>
        <v>0</v>
      </c>
      <c r="M101" s="14"/>
      <c r="N101" s="14"/>
      <c r="O101" s="14">
        <f t="shared" si="16"/>
        <v>0</v>
      </c>
      <c r="P101" s="16"/>
      <c r="Q101" s="16"/>
      <c r="R101" s="14"/>
      <c r="S101" s="14" t="e">
        <f t="shared" si="18"/>
        <v>#DIV/0!</v>
      </c>
      <c r="T101" s="14" t="e">
        <f t="shared" si="19"/>
        <v>#DIV/0!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 t="s">
        <v>50</v>
      </c>
      <c r="AB101" s="14">
        <f>ROUND(P101*G101,0)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4" t="s">
        <v>145</v>
      </c>
      <c r="B102" s="14" t="s">
        <v>32</v>
      </c>
      <c r="C102" s="14"/>
      <c r="D102" s="14"/>
      <c r="E102" s="14"/>
      <c r="F102" s="14"/>
      <c r="G102" s="15">
        <v>0</v>
      </c>
      <c r="H102" s="14" t="e">
        <v>#N/A</v>
      </c>
      <c r="I102" s="14" t="s">
        <v>33</v>
      </c>
      <c r="J102" s="14"/>
      <c r="K102" s="14">
        <f t="shared" ref="K102:K116" si="22">E102-J102</f>
        <v>0</v>
      </c>
      <c r="L102" s="14">
        <f t="shared" si="15"/>
        <v>0</v>
      </c>
      <c r="M102" s="14"/>
      <c r="N102" s="14"/>
      <c r="O102" s="14">
        <f t="shared" si="16"/>
        <v>0</v>
      </c>
      <c r="P102" s="16"/>
      <c r="Q102" s="16"/>
      <c r="R102" s="14"/>
      <c r="S102" s="14" t="e">
        <f t="shared" si="18"/>
        <v>#DIV/0!</v>
      </c>
      <c r="T102" s="14" t="e">
        <f t="shared" si="19"/>
        <v>#DIV/0!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 t="s">
        <v>50</v>
      </c>
      <c r="AB102" s="14">
        <f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146</v>
      </c>
      <c r="B103" s="10" t="s">
        <v>43</v>
      </c>
      <c r="C103" s="10">
        <v>40</v>
      </c>
      <c r="D103" s="18">
        <v>17</v>
      </c>
      <c r="E103" s="17">
        <v>34</v>
      </c>
      <c r="F103" s="17">
        <v>19</v>
      </c>
      <c r="G103" s="11">
        <v>0</v>
      </c>
      <c r="H103" s="10" t="e">
        <v>#N/A</v>
      </c>
      <c r="I103" s="10" t="s">
        <v>85</v>
      </c>
      <c r="J103" s="10">
        <v>36</v>
      </c>
      <c r="K103" s="10">
        <f t="shared" si="22"/>
        <v>-2</v>
      </c>
      <c r="L103" s="10">
        <f t="shared" si="15"/>
        <v>34</v>
      </c>
      <c r="M103" s="10"/>
      <c r="N103" s="10"/>
      <c r="O103" s="10">
        <f t="shared" si="16"/>
        <v>6.8</v>
      </c>
      <c r="P103" s="12"/>
      <c r="Q103" s="12"/>
      <c r="R103" s="10"/>
      <c r="S103" s="10">
        <f t="shared" si="18"/>
        <v>2.7941176470588238</v>
      </c>
      <c r="T103" s="10">
        <f t="shared" si="19"/>
        <v>2.7941176470588238</v>
      </c>
      <c r="U103" s="10">
        <v>7.8</v>
      </c>
      <c r="V103" s="10">
        <v>4.8</v>
      </c>
      <c r="W103" s="10">
        <v>5.4</v>
      </c>
      <c r="X103" s="10">
        <v>4.5999999999999996</v>
      </c>
      <c r="Y103" s="10">
        <v>3.6</v>
      </c>
      <c r="Z103" s="10">
        <v>4</v>
      </c>
      <c r="AA103" s="18" t="s">
        <v>147</v>
      </c>
      <c r="AB103" s="10">
        <f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4" t="s">
        <v>148</v>
      </c>
      <c r="B104" s="14" t="s">
        <v>32</v>
      </c>
      <c r="C104" s="14"/>
      <c r="D104" s="14"/>
      <c r="E104" s="14"/>
      <c r="F104" s="14"/>
      <c r="G104" s="15">
        <v>0</v>
      </c>
      <c r="H104" s="14" t="e">
        <v>#N/A</v>
      </c>
      <c r="I104" s="14" t="s">
        <v>33</v>
      </c>
      <c r="J104" s="14"/>
      <c r="K104" s="14">
        <f t="shared" si="22"/>
        <v>0</v>
      </c>
      <c r="L104" s="14">
        <f t="shared" si="15"/>
        <v>0</v>
      </c>
      <c r="M104" s="14"/>
      <c r="N104" s="14"/>
      <c r="O104" s="14">
        <f t="shared" si="16"/>
        <v>0</v>
      </c>
      <c r="P104" s="16"/>
      <c r="Q104" s="16"/>
      <c r="R104" s="14"/>
      <c r="S104" s="14" t="e">
        <f t="shared" si="18"/>
        <v>#DIV/0!</v>
      </c>
      <c r="T104" s="14" t="e">
        <f t="shared" si="19"/>
        <v>#DIV/0!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 t="s">
        <v>50</v>
      </c>
      <c r="AB104" s="14">
        <f>ROUND(P104*G104,0)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149</v>
      </c>
      <c r="B105" s="10" t="s">
        <v>43</v>
      </c>
      <c r="C105" s="10">
        <v>15</v>
      </c>
      <c r="D105" s="10"/>
      <c r="E105" s="17">
        <v>5</v>
      </c>
      <c r="F105" s="17">
        <v>10</v>
      </c>
      <c r="G105" s="11">
        <v>0</v>
      </c>
      <c r="H105" s="10" t="e">
        <v>#N/A</v>
      </c>
      <c r="I105" s="10" t="s">
        <v>85</v>
      </c>
      <c r="J105" s="10">
        <v>5</v>
      </c>
      <c r="K105" s="10">
        <f t="shared" si="22"/>
        <v>0</v>
      </c>
      <c r="L105" s="10">
        <f t="shared" si="15"/>
        <v>5</v>
      </c>
      <c r="M105" s="10"/>
      <c r="N105" s="10"/>
      <c r="O105" s="10">
        <f t="shared" si="16"/>
        <v>1</v>
      </c>
      <c r="P105" s="12"/>
      <c r="Q105" s="12"/>
      <c r="R105" s="10"/>
      <c r="S105" s="10">
        <f t="shared" si="18"/>
        <v>10</v>
      </c>
      <c r="T105" s="10">
        <f t="shared" si="19"/>
        <v>10</v>
      </c>
      <c r="U105" s="10">
        <v>1.2</v>
      </c>
      <c r="V105" s="10">
        <v>1</v>
      </c>
      <c r="W105" s="10">
        <v>0.8</v>
      </c>
      <c r="X105" s="10">
        <v>0.4</v>
      </c>
      <c r="Y105" s="10">
        <v>1.4</v>
      </c>
      <c r="Z105" s="10">
        <v>1.4</v>
      </c>
      <c r="AA105" s="10" t="s">
        <v>150</v>
      </c>
      <c r="AB105" s="10">
        <f>ROUND(P105*G105,0)</f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4" t="s">
        <v>151</v>
      </c>
      <c r="B106" s="14" t="s">
        <v>43</v>
      </c>
      <c r="C106" s="14">
        <v>12</v>
      </c>
      <c r="D106" s="14">
        <v>216</v>
      </c>
      <c r="E106" s="14">
        <v>220</v>
      </c>
      <c r="F106" s="14">
        <v>5</v>
      </c>
      <c r="G106" s="15">
        <v>0</v>
      </c>
      <c r="H106" s="14">
        <v>40</v>
      </c>
      <c r="I106" s="14" t="s">
        <v>33</v>
      </c>
      <c r="J106" s="14">
        <v>223</v>
      </c>
      <c r="K106" s="14">
        <f t="shared" si="22"/>
        <v>-3</v>
      </c>
      <c r="L106" s="14">
        <f t="shared" si="15"/>
        <v>4</v>
      </c>
      <c r="M106" s="14">
        <v>216</v>
      </c>
      <c r="N106" s="14"/>
      <c r="O106" s="14">
        <f t="shared" si="16"/>
        <v>0.8</v>
      </c>
      <c r="P106" s="16"/>
      <c r="Q106" s="16"/>
      <c r="R106" s="14"/>
      <c r="S106" s="14">
        <f t="shared" si="18"/>
        <v>6.25</v>
      </c>
      <c r="T106" s="14">
        <f t="shared" si="19"/>
        <v>6.25</v>
      </c>
      <c r="U106" s="14">
        <v>1.4</v>
      </c>
      <c r="V106" s="14">
        <v>1.4</v>
      </c>
      <c r="W106" s="14">
        <v>2.2000000000000002</v>
      </c>
      <c r="X106" s="14">
        <v>4</v>
      </c>
      <c r="Y106" s="14">
        <v>2.2000000000000002</v>
      </c>
      <c r="Z106" s="14">
        <v>0.8</v>
      </c>
      <c r="AA106" s="14" t="s">
        <v>50</v>
      </c>
      <c r="AB106" s="14">
        <f>ROUND(P106*G106,0)</f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4" t="s">
        <v>152</v>
      </c>
      <c r="B107" s="14" t="s">
        <v>43</v>
      </c>
      <c r="C107" s="14"/>
      <c r="D107" s="14">
        <v>210</v>
      </c>
      <c r="E107" s="14">
        <v>210</v>
      </c>
      <c r="F107" s="14"/>
      <c r="G107" s="15">
        <v>0</v>
      </c>
      <c r="H107" s="14">
        <v>45</v>
      </c>
      <c r="I107" s="14" t="s">
        <v>33</v>
      </c>
      <c r="J107" s="14">
        <v>210</v>
      </c>
      <c r="K107" s="14">
        <f t="shared" si="22"/>
        <v>0</v>
      </c>
      <c r="L107" s="14">
        <f t="shared" si="15"/>
        <v>0</v>
      </c>
      <c r="M107" s="14">
        <v>210</v>
      </c>
      <c r="N107" s="14"/>
      <c r="O107" s="14">
        <f t="shared" si="16"/>
        <v>0</v>
      </c>
      <c r="P107" s="16"/>
      <c r="Q107" s="16"/>
      <c r="R107" s="14"/>
      <c r="S107" s="14" t="e">
        <f t="shared" si="18"/>
        <v>#DIV/0!</v>
      </c>
      <c r="T107" s="14" t="e">
        <f t="shared" si="19"/>
        <v>#DIV/0!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 t="s">
        <v>50</v>
      </c>
      <c r="AB107" s="14">
        <f>ROUND(P107*G107,0)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153</v>
      </c>
      <c r="B108" s="1" t="s">
        <v>43</v>
      </c>
      <c r="C108" s="1">
        <v>74</v>
      </c>
      <c r="D108" s="1">
        <v>12</v>
      </c>
      <c r="E108" s="1">
        <v>67</v>
      </c>
      <c r="F108" s="1">
        <v>4</v>
      </c>
      <c r="G108" s="6">
        <v>0.11</v>
      </c>
      <c r="H108" s="1" t="e">
        <v>#N/A</v>
      </c>
      <c r="I108" s="1" t="s">
        <v>36</v>
      </c>
      <c r="J108" s="1">
        <v>72</v>
      </c>
      <c r="K108" s="1">
        <f t="shared" si="22"/>
        <v>-5</v>
      </c>
      <c r="L108" s="1">
        <f t="shared" si="15"/>
        <v>67</v>
      </c>
      <c r="M108" s="1"/>
      <c r="N108" s="1">
        <v>94</v>
      </c>
      <c r="O108" s="1">
        <f t="shared" si="16"/>
        <v>13.4</v>
      </c>
      <c r="P108" s="5">
        <f t="shared" ref="P108:P109" si="23">11*O108-N108-F108</f>
        <v>49.400000000000006</v>
      </c>
      <c r="Q108" s="5"/>
      <c r="R108" s="1"/>
      <c r="S108" s="1">
        <f t="shared" si="18"/>
        <v>11</v>
      </c>
      <c r="T108" s="1">
        <f t="shared" si="19"/>
        <v>7.3134328358208958</v>
      </c>
      <c r="U108" s="1">
        <v>11</v>
      </c>
      <c r="V108" s="1">
        <v>5.4</v>
      </c>
      <c r="W108" s="1">
        <v>7.8</v>
      </c>
      <c r="X108" s="1">
        <v>7.2</v>
      </c>
      <c r="Y108" s="1">
        <v>9</v>
      </c>
      <c r="Z108" s="1">
        <v>8</v>
      </c>
      <c r="AA108" s="1"/>
      <c r="AB108" s="1">
        <f>ROUND(P108*G108,0)</f>
        <v>5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154</v>
      </c>
      <c r="B109" s="1" t="s">
        <v>32</v>
      </c>
      <c r="C109" s="1">
        <v>65.451999999999998</v>
      </c>
      <c r="D109" s="1">
        <v>123.27500000000001</v>
      </c>
      <c r="E109" s="1">
        <v>94.713999999999999</v>
      </c>
      <c r="F109" s="1">
        <v>79.591999999999999</v>
      </c>
      <c r="G109" s="6">
        <v>1</v>
      </c>
      <c r="H109" s="1">
        <v>50</v>
      </c>
      <c r="I109" s="1" t="s">
        <v>33</v>
      </c>
      <c r="J109" s="1">
        <v>93.6</v>
      </c>
      <c r="K109" s="1">
        <f t="shared" si="22"/>
        <v>1.1140000000000043</v>
      </c>
      <c r="L109" s="1">
        <f t="shared" si="15"/>
        <v>94.713999999999999</v>
      </c>
      <c r="M109" s="1"/>
      <c r="N109" s="1">
        <v>0</v>
      </c>
      <c r="O109" s="1">
        <f t="shared" si="16"/>
        <v>18.942799999999998</v>
      </c>
      <c r="P109" s="5">
        <f t="shared" si="23"/>
        <v>128.77879999999999</v>
      </c>
      <c r="Q109" s="5"/>
      <c r="R109" s="1"/>
      <c r="S109" s="1">
        <f t="shared" si="18"/>
        <v>11</v>
      </c>
      <c r="T109" s="1">
        <f t="shared" si="19"/>
        <v>4.2017019659184491</v>
      </c>
      <c r="U109" s="1">
        <v>15.106199999999999</v>
      </c>
      <c r="V109" s="1">
        <v>14.8126</v>
      </c>
      <c r="W109" s="1">
        <v>11.651999999999999</v>
      </c>
      <c r="X109" s="1">
        <v>10.163399999999999</v>
      </c>
      <c r="Y109" s="1">
        <v>11.055</v>
      </c>
      <c r="Z109" s="1">
        <v>9.1867999999999999</v>
      </c>
      <c r="AA109" s="1" t="s">
        <v>34</v>
      </c>
      <c r="AB109" s="1">
        <f>ROUND(P109*G109,0)</f>
        <v>129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155</v>
      </c>
      <c r="B110" s="1" t="s">
        <v>32</v>
      </c>
      <c r="C110" s="1">
        <v>160.91499999999999</v>
      </c>
      <c r="D110" s="1">
        <v>69.48</v>
      </c>
      <c r="E110" s="1">
        <v>148.898</v>
      </c>
      <c r="F110" s="1">
        <v>1.026</v>
      </c>
      <c r="G110" s="6">
        <v>1</v>
      </c>
      <c r="H110" s="1" t="e">
        <v>#N/A</v>
      </c>
      <c r="I110" s="1" t="s">
        <v>33</v>
      </c>
      <c r="J110" s="1">
        <v>170.75</v>
      </c>
      <c r="K110" s="1">
        <f t="shared" si="22"/>
        <v>-21.852000000000004</v>
      </c>
      <c r="L110" s="1">
        <f t="shared" si="15"/>
        <v>148.898</v>
      </c>
      <c r="M110" s="1"/>
      <c r="N110" s="1">
        <v>317.53199999999998</v>
      </c>
      <c r="O110" s="1">
        <f t="shared" si="16"/>
        <v>29.779599999999999</v>
      </c>
      <c r="P110" s="5"/>
      <c r="Q110" s="5"/>
      <c r="R110" s="1"/>
      <c r="S110" s="1">
        <f t="shared" si="18"/>
        <v>10.697188679498717</v>
      </c>
      <c r="T110" s="1">
        <f t="shared" si="19"/>
        <v>10.697188679498717</v>
      </c>
      <c r="U110" s="1">
        <v>32.231000000000002</v>
      </c>
      <c r="V110" s="1">
        <v>16.094200000000001</v>
      </c>
      <c r="W110" s="1">
        <v>16.790800000000001</v>
      </c>
      <c r="X110" s="1">
        <v>21.116800000000001</v>
      </c>
      <c r="Y110" s="1">
        <v>6.0533999999999999</v>
      </c>
      <c r="Z110" s="1">
        <v>2.8812000000000002</v>
      </c>
      <c r="AA110" s="1"/>
      <c r="AB110" s="1">
        <f>ROUND(P110*G110,0)</f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156</v>
      </c>
      <c r="B111" s="1" t="s">
        <v>32</v>
      </c>
      <c r="C111" s="1">
        <v>139.27000000000001</v>
      </c>
      <c r="D111" s="1">
        <v>163.40600000000001</v>
      </c>
      <c r="E111" s="1">
        <v>87.209000000000003</v>
      </c>
      <c r="F111" s="1">
        <v>127.12</v>
      </c>
      <c r="G111" s="6">
        <v>1</v>
      </c>
      <c r="H111" s="1" t="e">
        <v>#N/A</v>
      </c>
      <c r="I111" s="1" t="s">
        <v>33</v>
      </c>
      <c r="J111" s="1">
        <v>111.05</v>
      </c>
      <c r="K111" s="1">
        <f t="shared" si="22"/>
        <v>-23.840999999999994</v>
      </c>
      <c r="L111" s="1">
        <f t="shared" si="15"/>
        <v>87.209000000000003</v>
      </c>
      <c r="M111" s="1"/>
      <c r="N111" s="1">
        <v>334.58859999999987</v>
      </c>
      <c r="O111" s="1">
        <f t="shared" si="16"/>
        <v>17.441800000000001</v>
      </c>
      <c r="P111" s="5"/>
      <c r="Q111" s="5"/>
      <c r="R111" s="1"/>
      <c r="S111" s="1">
        <f t="shared" si="18"/>
        <v>26.471384834134085</v>
      </c>
      <c r="T111" s="1">
        <f t="shared" si="19"/>
        <v>26.471384834134085</v>
      </c>
      <c r="U111" s="1">
        <v>39.828000000000003</v>
      </c>
      <c r="V111" s="1">
        <v>17.0136</v>
      </c>
      <c r="W111" s="1">
        <v>18.2988</v>
      </c>
      <c r="X111" s="1">
        <v>20.5932</v>
      </c>
      <c r="Y111" s="1">
        <v>11.6248</v>
      </c>
      <c r="Z111" s="1">
        <v>5.8148</v>
      </c>
      <c r="AA111" s="22" t="s">
        <v>162</v>
      </c>
      <c r="AB111" s="1">
        <f>ROUND(P111*G111,0)</f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0" t="s">
        <v>157</v>
      </c>
      <c r="B112" s="10" t="s">
        <v>32</v>
      </c>
      <c r="C112" s="10"/>
      <c r="D112" s="10"/>
      <c r="E112" s="10"/>
      <c r="F112" s="10"/>
      <c r="G112" s="11">
        <v>0</v>
      </c>
      <c r="H112" s="10" t="e">
        <v>#N/A</v>
      </c>
      <c r="I112" s="10" t="s">
        <v>85</v>
      </c>
      <c r="J112" s="10">
        <v>2.6</v>
      </c>
      <c r="K112" s="10">
        <f t="shared" si="22"/>
        <v>-2.6</v>
      </c>
      <c r="L112" s="10">
        <f t="shared" si="15"/>
        <v>0</v>
      </c>
      <c r="M112" s="10"/>
      <c r="N112" s="10"/>
      <c r="O112" s="10">
        <f t="shared" si="16"/>
        <v>0</v>
      </c>
      <c r="P112" s="12"/>
      <c r="Q112" s="12"/>
      <c r="R112" s="10"/>
      <c r="S112" s="10" t="e">
        <f t="shared" si="18"/>
        <v>#DIV/0!</v>
      </c>
      <c r="T112" s="10" t="e">
        <f t="shared" si="19"/>
        <v>#DIV/0!</v>
      </c>
      <c r="U112" s="10">
        <v>0</v>
      </c>
      <c r="V112" s="10">
        <v>0</v>
      </c>
      <c r="W112" s="10">
        <v>6.9498000000000006</v>
      </c>
      <c r="X112" s="10">
        <v>9.5468000000000011</v>
      </c>
      <c r="Y112" s="10">
        <v>7.4626000000000001</v>
      </c>
      <c r="Z112" s="10">
        <v>7.7329999999999997</v>
      </c>
      <c r="AA112" s="10"/>
      <c r="AB112" s="10">
        <f>ROUND(P112*G112,0)</f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158</v>
      </c>
      <c r="B113" s="1" t="s">
        <v>43</v>
      </c>
      <c r="C113" s="1"/>
      <c r="D113" s="1">
        <v>180</v>
      </c>
      <c r="E113" s="1">
        <v>30</v>
      </c>
      <c r="F113" s="1">
        <v>150</v>
      </c>
      <c r="G113" s="6">
        <v>0.4</v>
      </c>
      <c r="H113" s="1" t="e">
        <v>#N/A</v>
      </c>
      <c r="I113" s="1" t="s">
        <v>33</v>
      </c>
      <c r="J113" s="1">
        <v>84</v>
      </c>
      <c r="K113" s="1">
        <f t="shared" si="22"/>
        <v>-54</v>
      </c>
      <c r="L113" s="1">
        <f t="shared" si="15"/>
        <v>30</v>
      </c>
      <c r="M113" s="1"/>
      <c r="N113" s="1">
        <v>0</v>
      </c>
      <c r="O113" s="1">
        <f t="shared" si="16"/>
        <v>6</v>
      </c>
      <c r="P113" s="5"/>
      <c r="Q113" s="5"/>
      <c r="R113" s="1"/>
      <c r="S113" s="1">
        <f t="shared" si="18"/>
        <v>25</v>
      </c>
      <c r="T113" s="1">
        <f t="shared" si="19"/>
        <v>25</v>
      </c>
      <c r="U113" s="1">
        <v>15.2</v>
      </c>
      <c r="V113" s="1">
        <v>21.8</v>
      </c>
      <c r="W113" s="1">
        <v>8.6</v>
      </c>
      <c r="X113" s="1">
        <v>2</v>
      </c>
      <c r="Y113" s="1">
        <v>0</v>
      </c>
      <c r="Z113" s="1">
        <v>0</v>
      </c>
      <c r="AA113" s="1"/>
      <c r="AB113" s="1">
        <f>ROUND(P113*G113,0)</f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0" t="s">
        <v>159</v>
      </c>
      <c r="B114" s="10" t="s">
        <v>32</v>
      </c>
      <c r="C114" s="10"/>
      <c r="D114" s="10"/>
      <c r="E114" s="10"/>
      <c r="F114" s="10"/>
      <c r="G114" s="11">
        <v>0</v>
      </c>
      <c r="H114" s="10" t="e">
        <v>#N/A</v>
      </c>
      <c r="I114" s="10" t="s">
        <v>85</v>
      </c>
      <c r="J114" s="10"/>
      <c r="K114" s="10">
        <f t="shared" si="22"/>
        <v>0</v>
      </c>
      <c r="L114" s="10">
        <f t="shared" si="15"/>
        <v>0</v>
      </c>
      <c r="M114" s="10"/>
      <c r="N114" s="10"/>
      <c r="O114" s="10">
        <f t="shared" si="16"/>
        <v>0</v>
      </c>
      <c r="P114" s="12"/>
      <c r="Q114" s="12"/>
      <c r="R114" s="10"/>
      <c r="S114" s="10" t="e">
        <f t="shared" si="18"/>
        <v>#DIV/0!</v>
      </c>
      <c r="T114" s="10" t="e">
        <f t="shared" si="19"/>
        <v>#DIV/0!</v>
      </c>
      <c r="U114" s="10">
        <v>0</v>
      </c>
      <c r="V114" s="10">
        <v>1.7</v>
      </c>
      <c r="W114" s="10">
        <v>16.0076</v>
      </c>
      <c r="X114" s="10">
        <v>15.1866</v>
      </c>
      <c r="Y114" s="10">
        <v>0.87899999999999989</v>
      </c>
      <c r="Z114" s="10">
        <v>0</v>
      </c>
      <c r="AA114" s="10"/>
      <c r="AB114" s="10">
        <f>ROUND(P114*G114,0)</f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 t="s">
        <v>160</v>
      </c>
      <c r="B115" s="1" t="s">
        <v>43</v>
      </c>
      <c r="C115" s="1">
        <v>30</v>
      </c>
      <c r="D115" s="1">
        <v>50</v>
      </c>
      <c r="E115" s="1"/>
      <c r="F115" s="1">
        <v>50</v>
      </c>
      <c r="G115" s="6">
        <v>0.4</v>
      </c>
      <c r="H115" s="1" t="e">
        <v>#N/A</v>
      </c>
      <c r="I115" s="1" t="s">
        <v>33</v>
      </c>
      <c r="J115" s="1">
        <v>4</v>
      </c>
      <c r="K115" s="1">
        <f t="shared" si="22"/>
        <v>-4</v>
      </c>
      <c r="L115" s="1">
        <f t="shared" si="15"/>
        <v>0</v>
      </c>
      <c r="M115" s="1"/>
      <c r="N115" s="1">
        <v>0</v>
      </c>
      <c r="O115" s="1">
        <f t="shared" si="16"/>
        <v>0</v>
      </c>
      <c r="P115" s="5"/>
      <c r="Q115" s="5"/>
      <c r="R115" s="1"/>
      <c r="S115" s="1" t="e">
        <f t="shared" si="18"/>
        <v>#DIV/0!</v>
      </c>
      <c r="T115" s="1" t="e">
        <f t="shared" si="19"/>
        <v>#DIV/0!</v>
      </c>
      <c r="U115" s="1">
        <v>5.6</v>
      </c>
      <c r="V115" s="1">
        <v>6</v>
      </c>
      <c r="W115" s="1">
        <v>0</v>
      </c>
      <c r="X115" s="1">
        <v>0</v>
      </c>
      <c r="Y115" s="1">
        <v>0</v>
      </c>
      <c r="Z115" s="1">
        <v>0</v>
      </c>
      <c r="AA115" s="22" t="s">
        <v>34</v>
      </c>
      <c r="AB115" s="1">
        <f>ROUND(P115*G115,0)</f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4" t="s">
        <v>161</v>
      </c>
      <c r="B116" s="14" t="s">
        <v>32</v>
      </c>
      <c r="C116" s="14"/>
      <c r="D116" s="14"/>
      <c r="E116" s="14"/>
      <c r="F116" s="14"/>
      <c r="G116" s="15">
        <v>0</v>
      </c>
      <c r="H116" s="14">
        <v>40</v>
      </c>
      <c r="I116" s="14" t="s">
        <v>33</v>
      </c>
      <c r="J116" s="14"/>
      <c r="K116" s="14">
        <f t="shared" si="22"/>
        <v>0</v>
      </c>
      <c r="L116" s="14">
        <f t="shared" si="15"/>
        <v>0</v>
      </c>
      <c r="M116" s="14"/>
      <c r="N116" s="14"/>
      <c r="O116" s="14">
        <f t="shared" si="16"/>
        <v>0</v>
      </c>
      <c r="P116" s="16"/>
      <c r="Q116" s="16"/>
      <c r="R116" s="14"/>
      <c r="S116" s="14" t="e">
        <f t="shared" si="18"/>
        <v>#DIV/0!</v>
      </c>
      <c r="T116" s="14" t="e">
        <f t="shared" si="19"/>
        <v>#DIV/0!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 t="s">
        <v>66</v>
      </c>
      <c r="AB116" s="14">
        <f>ROUND(P116*G116,0)</f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B116" xr:uid="{01733256-ED3A-4EFC-B9C6-E20EADF50F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2024-04-17T11:44:49Z</dcterms:created>
  <dcterms:modified xsi:type="dcterms:W3CDTF">2024-04-17T12:07:06Z</dcterms:modified>
</cp:coreProperties>
</file>