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DC13D9E-05A4-43C6-9134-E1D7180866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X342" i="1" s="1"/>
  <c r="W339" i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X246" i="1" s="1"/>
  <c r="W232" i="1"/>
  <c r="N232" i="1"/>
  <c r="W231" i="1"/>
  <c r="X231" i="1" s="1"/>
  <c r="N231" i="1"/>
  <c r="X230" i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X194" i="1" s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G527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F527" i="1" s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X126" i="1" s="1"/>
  <c r="W119" i="1"/>
  <c r="W127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7" i="1" s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7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7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4" i="1" s="1"/>
  <c r="N26" i="1"/>
  <c r="V24" i="1"/>
  <c r="V517" i="1" s="1"/>
  <c r="V23" i="1"/>
  <c r="V521" i="1" s="1"/>
  <c r="W22" i="1"/>
  <c r="N22" i="1"/>
  <c r="H10" i="1"/>
  <c r="A9" i="1"/>
  <c r="F10" i="1" s="1"/>
  <c r="D7" i="1"/>
  <c r="O6" i="1"/>
  <c r="N2" i="1"/>
  <c r="X201" i="1" l="1"/>
  <c r="H9" i="1"/>
  <c r="A10" i="1"/>
  <c r="B527" i="1"/>
  <c r="W519" i="1"/>
  <c r="W518" i="1"/>
  <c r="W24" i="1"/>
  <c r="W33" i="1"/>
  <c r="W53" i="1"/>
  <c r="W61" i="1"/>
  <c r="W85" i="1"/>
  <c r="W93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L527" i="1"/>
  <c r="W22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P527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F9" i="1"/>
  <c r="J9" i="1"/>
  <c r="X22" i="1"/>
  <c r="X23" i="1" s="1"/>
  <c r="W23" i="1"/>
  <c r="X26" i="1"/>
  <c r="X33" i="1" s="1"/>
  <c r="C527" i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W143" i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T527" i="1"/>
  <c r="W421" i="1"/>
  <c r="W495" i="1"/>
  <c r="X522" i="1" l="1"/>
  <c r="W517" i="1"/>
  <c r="W521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<sst xmlns="http://schemas.openxmlformats.org/spreadsheetml/2006/main" count="2206" uniqueCount="726">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</sst>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160</v>
      </c>
      <c r="W68" s="350">
        <f t="shared" si="2"/>
        <v>162</v>
      </c>
      <c r="X68" s="36">
        <f t="shared" si="3"/>
        <v>0.32624999999999998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14.814814814814813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14.999999999999998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0.32624999999999998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160</v>
      </c>
      <c r="W86" s="351">
        <f>IFERROR(SUM(W64:W84),"0")</f>
        <v>162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119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14.166666666666666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0.32624999999999998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119</v>
      </c>
      <c r="W117" s="351">
        <f>IFERROR(SUM(W106:W115),"0")</f>
        <v>126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64</v>
      </c>
      <c r="W121" s="350">
        <f t="shared" si="7"/>
        <v>67.2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7.6190476190476186</v>
      </c>
      <c r="W126" s="351">
        <f>IFERROR(W119/H119,"0")+IFERROR(W120/H120,"0")+IFERROR(W121/H121,"0")+IFERROR(W122/H122,"0")+IFERROR(W123/H123,"0")+IFERROR(W124/H124,"0")+IFERROR(W125/H125,"0")</f>
        <v>8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0.17399999999999999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64</v>
      </c>
      <c r="W127" s="351">
        <f>IFERROR(SUM(W119:W125),"0")</f>
        <v>67.2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124</v>
      </c>
      <c r="W170" s="350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22.962962962962962</v>
      </c>
      <c r="W174" s="351">
        <f>IFERROR(W170/H170,"0")+IFERROR(W171/H171,"0")+IFERROR(W172/H172,"0")+IFERROR(W173/H173,"0")</f>
        <v>23</v>
      </c>
      <c r="X174" s="351">
        <f>IFERROR(IF(X170="",0,X170),"0")+IFERROR(IF(X171="",0,X171),"0")+IFERROR(IF(X172="",0,X172),"0")+IFERROR(IF(X173="",0,X173),"0")</f>
        <v>0.21551000000000001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124</v>
      </c>
      <c r="W175" s="351">
        <f>IFERROR(SUM(W170:W173),"0")</f>
        <v>124.2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148</v>
      </c>
      <c r="W181" s="350">
        <f t="shared" si="9"/>
        <v>148.19999999999999</v>
      </c>
      <c r="X181" s="36">
        <f>IFERROR(IF(W181=0,"",ROUNDUP(W181/H181,0)*0.02175),"")</f>
        <v>0.41324999999999995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43</v>
      </c>
      <c r="W183" s="350">
        <f t="shared" si="9"/>
        <v>43.199999999999996</v>
      </c>
      <c r="X183" s="36">
        <f>IFERROR(IF(W183=0,"",ROUNDUP(W183/H183,0)*0.00753),"")</f>
        <v>0.13553999999999999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114</v>
      </c>
      <c r="W185" s="350">
        <f t="shared" si="9"/>
        <v>115.19999999999999</v>
      </c>
      <c r="X185" s="36">
        <f>IFERROR(IF(W185=0,"",ROUNDUP(W185/H185,0)*0.00753),"")</f>
        <v>0.36143999999999998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246</v>
      </c>
      <c r="W187" s="350">
        <f t="shared" si="9"/>
        <v>247.2</v>
      </c>
      <c r="X187" s="36">
        <f t="shared" ref="X187:X193" si="10">IFERROR(IF(W187=0,"",ROUNDUP(W187/H187,0)*0.00753),"")</f>
        <v>0.77559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92</v>
      </c>
      <c r="W189" s="350">
        <f t="shared" si="9"/>
        <v>93.6</v>
      </c>
      <c r="X189" s="36">
        <f t="shared" si="10"/>
        <v>0.29366999999999999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48</v>
      </c>
      <c r="W190" s="350">
        <f t="shared" si="9"/>
        <v>48</v>
      </c>
      <c r="X190" s="36">
        <f t="shared" si="10"/>
        <v>0.15060000000000001</v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258</v>
      </c>
      <c r="W192" s="350">
        <f t="shared" si="9"/>
        <v>259.2</v>
      </c>
      <c r="X192" s="36">
        <f t="shared" si="10"/>
        <v>0.81324000000000007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175</v>
      </c>
      <c r="W193" s="350">
        <f t="shared" si="9"/>
        <v>175.2</v>
      </c>
      <c r="X193" s="36">
        <f t="shared" si="10"/>
        <v>0.54969000000000001</v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425.64102564102569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428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3.4930199999999996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1124</v>
      </c>
      <c r="W195" s="351">
        <f>IFERROR(SUM(W177:W193),"0")</f>
        <v>1129.8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164</v>
      </c>
      <c r="W207" s="350">
        <f t="shared" si="11"/>
        <v>174</v>
      </c>
      <c r="X207" s="36">
        <f>IFERROR(IF(W207=0,"",ROUNDUP(W207/H207,0)*0.02175),"")</f>
        <v>0.32624999999999998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54</v>
      </c>
      <c r="W210" s="350">
        <f t="shared" si="11"/>
        <v>56</v>
      </c>
      <c r="X210" s="36">
        <f>IFERROR(IF(W210=0,"",ROUNDUP(W210/H210,0)*0.00937),"")</f>
        <v>0.13117999999999999</v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27.637931034482762</v>
      </c>
      <c r="W211" s="351">
        <f>IFERROR(W205/H205,"0")+IFERROR(W206/H206,"0")+IFERROR(W207/H207,"0")+IFERROR(W208/H208,"0")+IFERROR(W209/H209,"0")+IFERROR(W210/H210,"0")</f>
        <v>29</v>
      </c>
      <c r="X211" s="351">
        <f>IFERROR(IF(X205="",0,X205),"0")+IFERROR(IF(X206="",0,X206),"0")+IFERROR(IF(X207="",0,X207),"0")+IFERROR(IF(X208="",0,X208),"0")+IFERROR(IF(X209="",0,X209),"0")+IFERROR(IF(X210="",0,X210),"0")</f>
        <v>0.45743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218</v>
      </c>
      <c r="W212" s="351">
        <f>IFERROR(SUM(W205:W210),"0")</f>
        <v>230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255</v>
      </c>
      <c r="W220" s="350">
        <f t="shared" ref="W220:W225" si="12">IFERROR(IF(V220="",0,CEILING((V220/$H220),1)*$H220),"")</f>
        <v>255.2</v>
      </c>
      <c r="X220" s="36">
        <f>IFERROR(IF(W220=0,"",ROUNDUP(W220/H220,0)*0.02175),"")</f>
        <v>0.47849999999999998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21.982758620689655</v>
      </c>
      <c r="W226" s="351">
        <f>IFERROR(W220/H220,"0")+IFERROR(W221/H221,"0")+IFERROR(W222/H222,"0")+IFERROR(W223/H223,"0")+IFERROR(W224/H224,"0")+IFERROR(W225/H225,"0")</f>
        <v>22</v>
      </c>
      <c r="X226" s="351">
        <f>IFERROR(IF(X220="",0,X220),"0")+IFERROR(IF(X221="",0,X221),"0")+IFERROR(IF(X222="",0,X222),"0")+IFERROR(IF(X223="",0,X223),"0")+IFERROR(IF(X224="",0,X224),"0")+IFERROR(IF(X225="",0,X225),"0")</f>
        <v>0.47849999999999998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255</v>
      </c>
      <c r="W227" s="351">
        <f>IFERROR(SUM(W220:W225),"0")</f>
        <v>255.2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31</v>
      </c>
      <c r="W274" s="350">
        <f>IFERROR(IF(V274="",0,CEILING((V274/$H274),1)*$H274),"")</f>
        <v>33.6</v>
      </c>
      <c r="X274" s="36">
        <f>IFERROR(IF(W274=0,"",ROUNDUP(W274/H274,0)*0.02175),"")</f>
        <v>8.6999999999999994E-2</v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3.6904761904761902</v>
      </c>
      <c r="W275" s="351">
        <f>IFERROR(W272/H272,"0")+IFERROR(W273/H273,"0")+IFERROR(W274/H274,"0")</f>
        <v>4</v>
      </c>
      <c r="X275" s="351">
        <f>IFERROR(IF(X272="",0,X272),"0")+IFERROR(IF(X273="",0,X273),"0")+IFERROR(IF(X274="",0,X274),"0")</f>
        <v>8.6999999999999994E-2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31</v>
      </c>
      <c r="W276" s="351">
        <f>IFERROR(SUM(W272:W274),"0")</f>
        <v>33.6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1321</v>
      </c>
      <c r="W329" s="350">
        <f t="shared" si="17"/>
        <v>1335</v>
      </c>
      <c r="X329" s="36">
        <f>IFERROR(IF(W329=0,"",ROUNDUP(W329/H329,0)*0.02175),"")</f>
        <v>1.9357499999999999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1390</v>
      </c>
      <c r="W331" s="350">
        <f t="shared" si="17"/>
        <v>1395</v>
      </c>
      <c r="X331" s="36">
        <f>IFERROR(IF(W331=0,"",ROUNDUP(W331/H331,0)*0.02175),"")</f>
        <v>2.0227499999999998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1388</v>
      </c>
      <c r="W333" s="350">
        <f t="shared" si="17"/>
        <v>1395</v>
      </c>
      <c r="X333" s="36">
        <f>IFERROR(IF(W333=0,"",ROUNDUP(W333/H333,0)*0.02175),"")</f>
        <v>2.0227499999999998</v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273.26666666666665</v>
      </c>
      <c r="W336" s="351">
        <f>IFERROR(W328/H328,"0")+IFERROR(W329/H329,"0")+IFERROR(W330/H330,"0")+IFERROR(W331/H331,"0")+IFERROR(W332/H332,"0")+IFERROR(W333/H333,"0")+IFERROR(W334/H334,"0")+IFERROR(W335/H335,"0")</f>
        <v>275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5.9812499999999993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4099</v>
      </c>
      <c r="W337" s="351">
        <f>IFERROR(SUM(W328:W335),"0")</f>
        <v>4125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1390</v>
      </c>
      <c r="W339" s="350">
        <f>IFERROR(IF(V339="",0,CEILING((V339/$H339),1)*$H339),"")</f>
        <v>1395</v>
      </c>
      <c r="X339" s="36">
        <f>IFERROR(IF(W339=0,"",ROUNDUP(W339/H339,0)*0.02175),"")</f>
        <v>2.0227499999999998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92.666666666666671</v>
      </c>
      <c r="W342" s="351">
        <f>IFERROR(W339/H339,"0")+IFERROR(W340/H340,"0")+IFERROR(W341/H341,"0")</f>
        <v>93</v>
      </c>
      <c r="X342" s="351">
        <f>IFERROR(IF(X339="",0,X339),"0")+IFERROR(IF(X340="",0,X340),"0")+IFERROR(IF(X341="",0,X341),"0")</f>
        <v>2.0227499999999998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1390</v>
      </c>
      <c r="W343" s="351">
        <f>IFERROR(SUM(W339:W341),"0")</f>
        <v>1395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67</v>
      </c>
      <c r="W346" s="350">
        <f>IFERROR(IF(V346="",0,CEILING((V346/$H346),1)*$H346),"")</f>
        <v>70.2</v>
      </c>
      <c r="X346" s="36">
        <f>IFERROR(IF(W346=0,"",ROUNDUP(W346/H346,0)*0.02175),"")</f>
        <v>0.19574999999999998</v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8.5897435897435894</v>
      </c>
      <c r="W347" s="351">
        <f>IFERROR(W345/H345,"0")+IFERROR(W346/H346,"0")</f>
        <v>9</v>
      </c>
      <c r="X347" s="351">
        <f>IFERROR(IF(X345="",0,X345),"0")+IFERROR(IF(X346="",0,X346),"0")</f>
        <v>0.19574999999999998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67</v>
      </c>
      <c r="W348" s="351">
        <f>IFERROR(SUM(W345:W346),"0")</f>
        <v>70.2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246</v>
      </c>
      <c r="W350" s="350">
        <f>IFERROR(IF(V350="",0,CEILING((V350/$H350),1)*$H350),"")</f>
        <v>249.6</v>
      </c>
      <c r="X350" s="36">
        <f>IFERROR(IF(W350=0,"",ROUNDUP(W350/H350,0)*0.02175),"")</f>
        <v>0.69599999999999995</v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31.53846153846154</v>
      </c>
      <c r="W351" s="351">
        <f>IFERROR(W350/H350,"0")</f>
        <v>32</v>
      </c>
      <c r="X351" s="351">
        <f>IFERROR(IF(X350="",0,X350),"0")</f>
        <v>0.69599999999999995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246</v>
      </c>
      <c r="W352" s="351">
        <f>IFERROR(SUM(W350:W350),"0")</f>
        <v>249.6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228</v>
      </c>
      <c r="W368" s="350">
        <f>IFERROR(IF(V368="",0,CEILING((V368/$H368),1)*$H368),"")</f>
        <v>234</v>
      </c>
      <c r="X368" s="36">
        <f>IFERROR(IF(W368=0,"",ROUNDUP(W368/H368,0)*0.02175),"")</f>
        <v>0.65249999999999997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29.23076923076923</v>
      </c>
      <c r="W372" s="351">
        <f>IFERROR(W368/H368,"0")+IFERROR(W369/H369,"0")+IFERROR(W370/H370,"0")+IFERROR(W371/H371,"0")</f>
        <v>30</v>
      </c>
      <c r="X372" s="351">
        <f>IFERROR(IF(X368="",0,X368),"0")+IFERROR(IF(X369="",0,X369),"0")+IFERROR(IF(X370="",0,X370),"0")+IFERROR(IF(X371="",0,X371),"0")</f>
        <v>0.65249999999999997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228</v>
      </c>
      <c r="W373" s="351">
        <f>IFERROR(SUM(W368:W371),"0")</f>
        <v>234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112</v>
      </c>
      <c r="W386" s="350">
        <f t="shared" ref="W386:W398" si="18">IFERROR(IF(V386="",0,CEILING((V386/$H386),1)*$H386),"")</f>
        <v>113.4</v>
      </c>
      <c r="X386" s="36">
        <f>IFERROR(IF(W386=0,"",ROUNDUP(W386/H386,0)*0.00753),"")</f>
        <v>0.20331000000000002</v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138</v>
      </c>
      <c r="W388" s="350">
        <f t="shared" si="18"/>
        <v>138.6</v>
      </c>
      <c r="X388" s="36">
        <f>IFERROR(IF(W388=0,"",ROUNDUP(W388/H388,0)*0.00753),"")</f>
        <v>0.24849000000000002</v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50</v>
      </c>
      <c r="W397" s="350">
        <f t="shared" si="18"/>
        <v>50.400000000000006</v>
      </c>
      <c r="X397" s="36">
        <f t="shared" si="19"/>
        <v>0.12048</v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83.333333333333329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84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0.57228000000000001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300</v>
      </c>
      <c r="W400" s="351">
        <f>IFERROR(SUM(W386:W398),"0")</f>
        <v>302.39999999999998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248</v>
      </c>
      <c r="W424" s="350">
        <f t="shared" ref="W424:W430" si="20">IFERROR(IF(V424="",0,CEILING((V424/$H424),1)*$H424),"")</f>
        <v>252</v>
      </c>
      <c r="X424" s="36">
        <f>IFERROR(IF(W424=0,"",ROUNDUP(W424/H424,0)*0.00753),"")</f>
        <v>0.45180000000000003</v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59.047619047619044</v>
      </c>
      <c r="W431" s="351">
        <f>IFERROR(W424/H424,"0")+IFERROR(W425/H425,"0")+IFERROR(W426/H426,"0")+IFERROR(W427/H427,"0")+IFERROR(W428/H428,"0")+IFERROR(W429/H429,"0")+IFERROR(W430/H430,"0")</f>
        <v>60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0.45180000000000003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248</v>
      </c>
      <c r="W432" s="351">
        <f>IFERROR(SUM(W424:W430),"0")</f>
        <v>252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357</v>
      </c>
      <c r="W450" s="350">
        <f t="shared" si="21"/>
        <v>359.04</v>
      </c>
      <c r="X450" s="36">
        <f t="shared" si="22"/>
        <v>0.81328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70</v>
      </c>
      <c r="W451" s="350">
        <f t="shared" si="21"/>
        <v>73.92</v>
      </c>
      <c r="X451" s="36">
        <f t="shared" si="22"/>
        <v>0.16744000000000001</v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404</v>
      </c>
      <c r="W453" s="350">
        <f t="shared" si="21"/>
        <v>406.56</v>
      </c>
      <c r="X453" s="36">
        <f t="shared" si="22"/>
        <v>0.92091999999999996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157.38636363636363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159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1.90164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831</v>
      </c>
      <c r="W461" s="351">
        <f>IFERROR(SUM(W449:W459),"0")</f>
        <v>839.52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200</v>
      </c>
      <c r="W463" s="350">
        <f>IFERROR(IF(V463="",0,CEILING((V463/$H463),1)*$H463),"")</f>
        <v>200.64000000000001</v>
      </c>
      <c r="X463" s="36">
        <f>IFERROR(IF(W463=0,"",ROUNDUP(W463/H463,0)*0.01196),"")</f>
        <v>0.45448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37.878787878787875</v>
      </c>
      <c r="W465" s="351">
        <f>IFERROR(W463/H463,"0")+IFERROR(W464/H464,"0")</f>
        <v>38</v>
      </c>
      <c r="X465" s="351">
        <f>IFERROR(IF(X463="",0,X463),"0")+IFERROR(IF(X464="",0,X464),"0")</f>
        <v>0.45448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200</v>
      </c>
      <c r="W466" s="351">
        <f>IFERROR(SUM(W463:W464),"0")</f>
        <v>200.64000000000001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258</v>
      </c>
      <c r="W468" s="350">
        <f t="shared" ref="W468:W473" si="23">IFERROR(IF(V468="",0,CEILING((V468/$H468),1)*$H468),"")</f>
        <v>258.72000000000003</v>
      </c>
      <c r="X468" s="36">
        <f>IFERROR(IF(W468=0,"",ROUNDUP(W468/H468,0)*0.01196),"")</f>
        <v>0.58604000000000001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250</v>
      </c>
      <c r="W470" s="350">
        <f t="shared" si="23"/>
        <v>253.44</v>
      </c>
      <c r="X470" s="36">
        <f>IFERROR(IF(W470=0,"",ROUNDUP(W470/H470,0)*0.01196),"")</f>
        <v>0.57408000000000003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96.212121212121204</v>
      </c>
      <c r="W474" s="351">
        <f>IFERROR(W468/H468,"0")+IFERROR(W469/H469,"0")+IFERROR(W470/H470,"0")+IFERROR(W471/H471,"0")+IFERROR(W472/H472,"0")+IFERROR(W473/H473,"0")</f>
        <v>97</v>
      </c>
      <c r="X474" s="351">
        <f>IFERROR(IF(X468="",0,X468),"0")+IFERROR(IF(X469="",0,X469),"0")+IFERROR(IF(X470="",0,X470),"0")+IFERROR(IF(X471="",0,X471),"0")+IFERROR(IF(X472="",0,X472),"0")+IFERROR(IF(X473="",0,X473),"0")</f>
        <v>1.16012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508</v>
      </c>
      <c r="W475" s="351">
        <f>IFERROR(SUM(W468:W473),"0")</f>
        <v>512.16000000000008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11</v>
      </c>
      <c r="W478" s="350">
        <f>IFERROR(IF(V478="",0,CEILING((V478/$H478),1)*$H478),"")</f>
        <v>15.6</v>
      </c>
      <c r="X478" s="36">
        <f>IFERROR(IF(W478=0,"",ROUNDUP(W478/H478,0)*0.02175),"")</f>
        <v>4.3499999999999997E-2</v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1.4102564102564104</v>
      </c>
      <c r="W480" s="351">
        <f>IFERROR(W477/H477,"0")+IFERROR(W478/H478,"0")+IFERROR(W479/H479,"0")</f>
        <v>2</v>
      </c>
      <c r="X480" s="351">
        <f>IFERROR(IF(X477="",0,X477),"0")+IFERROR(IF(X478="",0,X478),"0")+IFERROR(IF(X479="",0,X479),"0")</f>
        <v>4.3499999999999997E-2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11</v>
      </c>
      <c r="W481" s="351">
        <f>IFERROR(SUM(W477:W479),"0")</f>
        <v>15.6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126</v>
      </c>
      <c r="W503" s="350">
        <f>IFERROR(IF(V503="",0,CEILING((V503/$H503),1)*$H503),"")</f>
        <v>126</v>
      </c>
      <c r="X503" s="36">
        <f>IFERROR(IF(W503=0,"",ROUNDUP(W503/H503,0)*0.00753),"")</f>
        <v>0.22590000000000002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112</v>
      </c>
      <c r="W504" s="350">
        <f>IFERROR(IF(V504="",0,CEILING((V504/$H504),1)*$H504),"")</f>
        <v>113.4</v>
      </c>
      <c r="X504" s="36">
        <f>IFERROR(IF(W504=0,"",ROUNDUP(W504/H504,0)*0.00753),"")</f>
        <v>0.20331000000000002</v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56.666666666666664</v>
      </c>
      <c r="W507" s="351">
        <f>IFERROR(W503/H503,"0")+IFERROR(W504/H504,"0")+IFERROR(W505/H505,"0")+IFERROR(W506/H506,"0")</f>
        <v>57</v>
      </c>
      <c r="X507" s="351">
        <f>IFERROR(IF(X503="",0,X503),"0")+IFERROR(IF(X504="",0,X504),"0")+IFERROR(IF(X505="",0,X505),"0")+IFERROR(IF(X506="",0,X506),"0")</f>
        <v>0.42921000000000004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238</v>
      </c>
      <c r="W508" s="351">
        <f>IFERROR(SUM(W503:W506),"0")</f>
        <v>239.4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156</v>
      </c>
      <c r="W510" s="350">
        <f>IFERROR(IF(V510="",0,CEILING((V510/$H510),1)*$H510),"")</f>
        <v>156</v>
      </c>
      <c r="X510" s="36">
        <f>IFERROR(IF(W510=0,"",ROUNDUP(W510/H510,0)*0.02175),"")</f>
        <v>0.43499999999999994</v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20</v>
      </c>
      <c r="W515" s="351">
        <f>IFERROR(W510/H510,"0")+IFERROR(W511/H511,"0")+IFERROR(W512/H512,"0")+IFERROR(W513/H513,"0")+IFERROR(W514/H514,"0")</f>
        <v>20</v>
      </c>
      <c r="X515" s="351">
        <f>IFERROR(IF(X510="",0,X510),"0")+IFERROR(IF(X511="",0,X511),"0")+IFERROR(IF(X512="",0,X512),"0")+IFERROR(IF(X513="",0,X513),"0")+IFERROR(IF(X514="",0,X514),"0")</f>
        <v>0.43499999999999994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156</v>
      </c>
      <c r="W516" s="351">
        <f>IFERROR(SUM(W510:W514),"0")</f>
        <v>156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10617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10719.519999999999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11160.90548731154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11269.134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18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19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11610.90548731154</v>
      </c>
      <c r="W520" s="351">
        <f>GrossWeightTotalR+PalletQtyTotalR*25</f>
        <v>11744.134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1485.7431394276223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1500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20.55424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355.2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1254</v>
      </c>
      <c r="J527" s="46">
        <f>IFERROR(W205*1,"0")+IFERROR(W206*1,"0")+IFERROR(W207*1,"0")+IFERROR(W208*1,"0")+IFERROR(W209*1,"0")+IFERROR(W210*1,"0")+IFERROR(W214*1,"0")+IFERROR(W215*1,"0")</f>
        <v>230</v>
      </c>
      <c r="K527" s="343"/>
      <c r="L527" s="46">
        <f>IFERROR(W220*1,"0")+IFERROR(W221*1,"0")+IFERROR(W222*1,"0")+IFERROR(W223*1,"0")+IFERROR(W224*1,"0")+IFERROR(W225*1,"0")</f>
        <v>255.2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33.6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5839.8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234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302.39999999999998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252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1567.92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395.4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