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368CD4B-7E5F-4FFF-B95E-AC2624D82E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V497" i="1"/>
  <c r="W496" i="1"/>
  <c r="X496" i="1" s="1"/>
  <c r="W495" i="1"/>
  <c r="X495" i="1" s="1"/>
  <c r="W494" i="1"/>
  <c r="X493" i="1"/>
  <c r="W493" i="1"/>
  <c r="X492" i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W484" i="1" s="1"/>
  <c r="N480" i="1"/>
  <c r="V478" i="1"/>
  <c r="V477" i="1"/>
  <c r="X476" i="1"/>
  <c r="W476" i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X462" i="1"/>
  <c r="W462" i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W453" i="1"/>
  <c r="X453" i="1" s="1"/>
  <c r="N453" i="1"/>
  <c r="W452" i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W409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W350" i="1" s="1"/>
  <c r="N348" i="1"/>
  <c r="V346" i="1"/>
  <c r="V345" i="1"/>
  <c r="X344" i="1"/>
  <c r="W344" i="1"/>
  <c r="N344" i="1"/>
  <c r="W343" i="1"/>
  <c r="X343" i="1" s="1"/>
  <c r="N343" i="1"/>
  <c r="W342" i="1"/>
  <c r="X342" i="1" s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X334" i="1"/>
  <c r="W334" i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W307" i="1" s="1"/>
  <c r="N305" i="1"/>
  <c r="V303" i="1"/>
  <c r="V302" i="1"/>
  <c r="X301" i="1"/>
  <c r="W301" i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X266" i="1"/>
  <c r="W266" i="1"/>
  <c r="X265" i="1"/>
  <c r="W265" i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V230" i="1"/>
  <c r="V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N218" i="1"/>
  <c r="W217" i="1"/>
  <c r="W219" i="1" s="1"/>
  <c r="N217" i="1"/>
  <c r="V215" i="1"/>
  <c r="V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X203" i="1" s="1"/>
  <c r="N203" i="1"/>
  <c r="W202" i="1"/>
  <c r="X202" i="1" s="1"/>
  <c r="N202" i="1"/>
  <c r="W201" i="1"/>
  <c r="N201" i="1"/>
  <c r="X200" i="1"/>
  <c r="W200" i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N173" i="1"/>
  <c r="V171" i="1"/>
  <c r="V170" i="1"/>
  <c r="W169" i="1"/>
  <c r="X169" i="1" s="1"/>
  <c r="N169" i="1"/>
  <c r="X168" i="1"/>
  <c r="W168" i="1"/>
  <c r="N168" i="1"/>
  <c r="V166" i="1"/>
  <c r="W165" i="1"/>
  <c r="V165" i="1"/>
  <c r="X164" i="1"/>
  <c r="W164" i="1"/>
  <c r="N164" i="1"/>
  <c r="W163" i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N89" i="1"/>
  <c r="V87" i="1"/>
  <c r="V86" i="1"/>
  <c r="X85" i="1"/>
  <c r="W85" i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93" i="1" l="1"/>
  <c r="X272" i="1"/>
  <c r="X345" i="1"/>
  <c r="W464" i="1"/>
  <c r="W497" i="1"/>
  <c r="X197" i="1"/>
  <c r="X494" i="1"/>
  <c r="X497" i="1" s="1"/>
  <c r="V523" i="1"/>
  <c r="X33" i="1"/>
  <c r="X284" i="1"/>
  <c r="W60" i="1"/>
  <c r="X86" i="1"/>
  <c r="X170" i="1"/>
  <c r="X249" i="1"/>
  <c r="W408" i="1"/>
  <c r="W483" i="1"/>
  <c r="X22" i="1"/>
  <c r="X23" i="1" s="1"/>
  <c r="W130" i="1"/>
  <c r="J530" i="1"/>
  <c r="X217" i="1"/>
  <c r="X219" i="1" s="1"/>
  <c r="W230" i="1"/>
  <c r="X305" i="1"/>
  <c r="X307" i="1" s="1"/>
  <c r="X348" i="1"/>
  <c r="X350" i="1" s="1"/>
  <c r="X371" i="1"/>
  <c r="X375" i="1" s="1"/>
  <c r="W403" i="1"/>
  <c r="X405" i="1"/>
  <c r="S530" i="1"/>
  <c r="X442" i="1"/>
  <c r="X443" i="1" s="1"/>
  <c r="W443" i="1"/>
  <c r="X446" i="1"/>
  <c r="X447" i="1" s="1"/>
  <c r="W447" i="1"/>
  <c r="X452" i="1"/>
  <c r="X480" i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86" i="1"/>
  <c r="W129" i="1"/>
  <c r="F530" i="1"/>
  <c r="W138" i="1"/>
  <c r="X133" i="1"/>
  <c r="X138" i="1" s="1"/>
  <c r="W139" i="1"/>
  <c r="W146" i="1"/>
  <c r="X143" i="1"/>
  <c r="X146" i="1" s="1"/>
  <c r="G530" i="1"/>
  <c r="W171" i="1"/>
  <c r="W178" i="1"/>
  <c r="X173" i="1"/>
  <c r="X177" i="1" s="1"/>
  <c r="W177" i="1"/>
  <c r="W197" i="1"/>
  <c r="X201" i="1"/>
  <c r="X204" i="1" s="1"/>
  <c r="W205" i="1"/>
  <c r="V520" i="1"/>
  <c r="W33" i="1"/>
  <c r="V524" i="1"/>
  <c r="W52" i="1"/>
  <c r="X60" i="1"/>
  <c r="W93" i="1"/>
  <c r="W94" i="1"/>
  <c r="W105" i="1"/>
  <c r="X96" i="1"/>
  <c r="X104" i="1" s="1"/>
  <c r="W104" i="1"/>
  <c r="W120" i="1"/>
  <c r="X107" i="1"/>
  <c r="X119" i="1" s="1"/>
  <c r="W119" i="1"/>
  <c r="X129" i="1"/>
  <c r="W147" i="1"/>
  <c r="H530" i="1"/>
  <c r="W159" i="1"/>
  <c r="X150" i="1"/>
  <c r="X159" i="1" s="1"/>
  <c r="W160" i="1"/>
  <c r="I530" i="1"/>
  <c r="W166" i="1"/>
  <c r="X163" i="1"/>
  <c r="X165" i="1" s="1"/>
  <c r="W170" i="1"/>
  <c r="W198" i="1"/>
  <c r="W204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4" i="1" l="1"/>
  <c r="X525" i="1"/>
  <c r="W520" i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<sst xmlns="http://schemas.openxmlformats.org/spreadsheetml/2006/main" count="2229" uniqueCount="735">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</sst>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1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190</v>
      </c>
      <c r="W64" s="353">
        <f t="shared" ref="W64:W85" si="2">IFERROR(IF(V64="",0,CEILING((V64/$H64),1)*$H64),"")</f>
        <v>190.39999999999998</v>
      </c>
      <c r="X64" s="36">
        <f t="shared" ref="X64:X70" si="3">IFERROR(IF(W64=0,"",ROUNDUP(W64/H64,0)*0.02175),"")</f>
        <v>0.36974999999999997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16.964285714285715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17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0.36974999999999997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190</v>
      </c>
      <c r="W87" s="354">
        <f>IFERROR(SUM(W64:W85),"0")</f>
        <v>190.39999999999998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640</v>
      </c>
      <c r="W109" s="353">
        <f t="shared" si="6"/>
        <v>646.80000000000007</v>
      </c>
      <c r="X109" s="36">
        <f>IFERROR(IF(W109=0,"",ROUNDUP(W109/H109,0)*0.02175),"")</f>
        <v>1.67475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350</v>
      </c>
      <c r="W114" s="353">
        <f t="shared" si="6"/>
        <v>351</v>
      </c>
      <c r="X114" s="36">
        <f>IFERROR(IF(W114=0,"",ROUNDUP(W114/H114,0)*0.00753),"")</f>
        <v>0.97889999999999999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205.82010582010582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207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2.6536499999999998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990</v>
      </c>
      <c r="W120" s="354">
        <f>IFERROR(SUM(W107:W118),"0")</f>
        <v>997.80000000000007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1900</v>
      </c>
      <c r="W135" s="353">
        <f>IFERROR(IF(V135="",0,CEILING((V135/$H135),1)*$H135),"")</f>
        <v>1906.8000000000002</v>
      </c>
      <c r="X135" s="36">
        <f>IFERROR(IF(W135=0,"",ROUNDUP(W135/H135,0)*0.02175),"")</f>
        <v>4.9372499999999997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640</v>
      </c>
      <c r="W137" s="353">
        <f>IFERROR(IF(V137="",0,CEILING((V137/$H137),1)*$H137),"")</f>
        <v>642.6</v>
      </c>
      <c r="X137" s="36">
        <f>IFERROR(IF(W137=0,"",ROUNDUP(W137/H137,0)*0.00753),"")</f>
        <v>1.7921400000000001</v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463.22751322751321</v>
      </c>
      <c r="W138" s="354">
        <f>IFERROR(W133/H133,"0")+IFERROR(W134/H134,"0")+IFERROR(W135/H135,"0")+IFERROR(W136/H136,"0")+IFERROR(W137/H137,"0")</f>
        <v>465</v>
      </c>
      <c r="X138" s="354">
        <f>IFERROR(IF(X133="",0,X133),"0")+IFERROR(IF(X134="",0,X134),"0")+IFERROR(IF(X135="",0,X135),"0")+IFERROR(IF(X136="",0,X136),"0")+IFERROR(IF(X137="",0,X137),"0")</f>
        <v>6.7293899999999995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2540</v>
      </c>
      <c r="W139" s="354">
        <f>IFERROR(SUM(W133:W137),"0")</f>
        <v>2549.4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100</v>
      </c>
      <c r="W181" s="353">
        <f t="shared" si="9"/>
        <v>104.39999999999999</v>
      </c>
      <c r="X181" s="36">
        <f>IFERROR(IF(W181=0,"",ROUNDUP(W181/H181,0)*0.02175),"")</f>
        <v>0.26100000000000001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100</v>
      </c>
      <c r="W184" s="353">
        <f t="shared" si="9"/>
        <v>101.39999999999999</v>
      </c>
      <c r="X184" s="36">
        <f>IFERROR(IF(W184=0,"",ROUNDUP(W184/H184,0)*0.02175),"")</f>
        <v>0.28275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40</v>
      </c>
      <c r="W186" s="353">
        <f t="shared" si="9"/>
        <v>40.799999999999997</v>
      </c>
      <c r="X186" s="36">
        <f>IFERROR(IF(W186=0,"",ROUNDUP(W186/H186,0)*0.00753),"")</f>
        <v>0.12801000000000001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80</v>
      </c>
      <c r="W188" s="353">
        <f t="shared" si="9"/>
        <v>81.599999999999994</v>
      </c>
      <c r="X188" s="36">
        <f>IFERROR(IF(W188=0,"",ROUNDUP(W188/H188,0)*0.00753),"")</f>
        <v>0.25602000000000003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560</v>
      </c>
      <c r="W192" s="353">
        <f t="shared" si="9"/>
        <v>561.6</v>
      </c>
      <c r="X192" s="36">
        <f t="shared" si="10"/>
        <v>1.7620200000000001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370</v>
      </c>
      <c r="W193" s="353">
        <f t="shared" si="9"/>
        <v>372</v>
      </c>
      <c r="X193" s="36">
        <f t="shared" si="10"/>
        <v>1.1671500000000001</v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461.81476569407607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465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3.8569500000000003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1250</v>
      </c>
      <c r="W198" s="354">
        <f>IFERROR(SUM(W180:W196),"0")</f>
        <v>1261.8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190</v>
      </c>
      <c r="W256" s="353">
        <f>IFERROR(IF(V256="",0,CEILING((V256/$H256),1)*$H256),"")</f>
        <v>193.20000000000002</v>
      </c>
      <c r="X256" s="36">
        <f>IFERROR(IF(W256=0,"",ROUNDUP(W256/H256,0)*0.00753),"")</f>
        <v>0.34638000000000002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52.5</v>
      </c>
      <c r="W257" s="353">
        <f>IFERROR(IF(V257="",0,CEILING((V257/$H257),1)*$H257),"")</f>
        <v>54.6</v>
      </c>
      <c r="X257" s="36">
        <f>IFERROR(IF(W257=0,"",ROUNDUP(W257/H257,0)*0.00753),"")</f>
        <v>9.7890000000000005E-2</v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57.738095238095234</v>
      </c>
      <c r="W260" s="354">
        <f>IFERROR(W256/H256,"0")+IFERROR(W257/H257,"0")+IFERROR(W258/H258,"0")+IFERROR(W259/H259,"0")</f>
        <v>59</v>
      </c>
      <c r="X260" s="354">
        <f>IFERROR(IF(X256="",0,X256),"0")+IFERROR(IF(X257="",0,X257),"0")+IFERROR(IF(X258="",0,X258),"0")+IFERROR(IF(X259="",0,X259),"0")</f>
        <v>0.44427000000000005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242.5</v>
      </c>
      <c r="W261" s="354">
        <f>IFERROR(SUM(W256:W259),"0")</f>
        <v>247.8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190</v>
      </c>
      <c r="W275" s="353">
        <f>IFERROR(IF(V275="",0,CEILING((V275/$H275),1)*$H275),"")</f>
        <v>193.20000000000002</v>
      </c>
      <c r="X275" s="36">
        <f>IFERROR(IF(W275=0,"",ROUNDUP(W275/H275,0)*0.02175),"")</f>
        <v>0.50024999999999997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22.619047619047617</v>
      </c>
      <c r="W278" s="354">
        <f>IFERROR(W275/H275,"0")+IFERROR(W276/H276,"0")+IFERROR(W277/H277,"0")</f>
        <v>23</v>
      </c>
      <c r="X278" s="354">
        <f>IFERROR(IF(X275="",0,X275),"0")+IFERROR(IF(X276="",0,X276),"0")+IFERROR(IF(X277="",0,X277),"0")</f>
        <v>0.50024999999999997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190</v>
      </c>
      <c r="W279" s="354">
        <f>IFERROR(SUM(W275:W277),"0")</f>
        <v>193.20000000000002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100</v>
      </c>
      <c r="W283" s="353">
        <f>IFERROR(IF(V283="",0,CEILING((V283/$H283),1)*$H283),"")</f>
        <v>102</v>
      </c>
      <c r="X283" s="36">
        <f>IFERROR(IF(W283=0,"",ROUNDUP(W283/H283,0)*0.00753),"")</f>
        <v>0.30120000000000002</v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39.215686274509807</v>
      </c>
      <c r="W284" s="354">
        <f>IFERROR(W281/H281,"0")+IFERROR(W282/H282,"0")+IFERROR(W283/H283,"0")</f>
        <v>40</v>
      </c>
      <c r="X284" s="354">
        <f>IFERROR(IF(X281="",0,X281),"0")+IFERROR(IF(X282="",0,X282),"0")+IFERROR(IF(X283="",0,X283),"0")</f>
        <v>0.30120000000000002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100</v>
      </c>
      <c r="W285" s="354">
        <f>IFERROR(SUM(W281:W283),"0")</f>
        <v>102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50</v>
      </c>
      <c r="W294" s="353">
        <f t="shared" ref="W294:W301" si="16">IFERROR(IF(V294="",0,CEILING((V294/$H294),1)*$H294),"")</f>
        <v>54</v>
      </c>
      <c r="X294" s="36">
        <f>IFERROR(IF(W294=0,"",ROUNDUP(W294/H294,0)*0.02175),"")</f>
        <v>0.10874999999999999</v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50</v>
      </c>
      <c r="W298" s="353">
        <f t="shared" si="16"/>
        <v>58</v>
      </c>
      <c r="X298" s="36">
        <f>IFERROR(IF(W298=0,"",ROUNDUP(W298/H298,0)*0.02175),"")</f>
        <v>0.10874999999999999</v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8.9399744572158362</v>
      </c>
      <c r="W302" s="354">
        <f>IFERROR(W294/H294,"0")+IFERROR(W295/H295,"0")+IFERROR(W296/H296,"0")+IFERROR(W297/H297,"0")+IFERROR(W298/H298,"0")+IFERROR(W299/H299,"0")+IFERROR(W300/H300,"0")+IFERROR(W301/H301,"0")</f>
        <v>10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0.21749999999999997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100</v>
      </c>
      <c r="W303" s="354">
        <f>IFERROR(SUM(W294:W301),"0")</f>
        <v>112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400</v>
      </c>
      <c r="W316" s="353">
        <f>IFERROR(IF(V316="",0,CEILING((V316/$H316),1)*$H316),"")</f>
        <v>401.1</v>
      </c>
      <c r="X316" s="36">
        <f>IFERROR(IF(W316=0,"",ROUNDUP(W316/H316,0)*0.00753),"")</f>
        <v>1.4382300000000001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200</v>
      </c>
      <c r="W317" s="353">
        <f>IFERROR(IF(V317="",0,CEILING((V317/$H317),1)*$H317),"")</f>
        <v>201.60000000000002</v>
      </c>
      <c r="X317" s="36">
        <f>IFERROR(IF(W317=0,"",ROUNDUP(W317/H317,0)*0.00753),"")</f>
        <v>0.72287999999999997</v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285.71428571428572</v>
      </c>
      <c r="W318" s="354">
        <f>IFERROR(W315/H315,"0")+IFERROR(W316/H316,"0")+IFERROR(W317/H317,"0")</f>
        <v>287</v>
      </c>
      <c r="X318" s="354">
        <f>IFERROR(IF(X315="",0,X315),"0")+IFERROR(IF(X316="",0,X316),"0")+IFERROR(IF(X317="",0,X317),"0")</f>
        <v>2.1611099999999999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600</v>
      </c>
      <c r="W319" s="354">
        <f>IFERROR(SUM(W315:W317),"0")</f>
        <v>602.70000000000005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0</v>
      </c>
      <c r="W339" s="354">
        <f>IFERROR(W331/H331,"0")+IFERROR(W332/H332,"0")+IFERROR(W333/H333,"0")+IFERROR(W334/H334,"0")+IFERROR(W335/H335,"0")+IFERROR(W336/H336,"0")+IFERROR(W337/H337,"0")+IFERROR(W338/H338,"0")</f>
        <v>0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0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0</v>
      </c>
      <c r="W340" s="354">
        <f>IFERROR(SUM(W331:W338),"0")</f>
        <v>0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950</v>
      </c>
      <c r="W342" s="353">
        <f>IFERROR(IF(V342="",0,CEILING((V342/$H342),1)*$H342),"")</f>
        <v>960</v>
      </c>
      <c r="X342" s="36">
        <f>IFERROR(IF(W342=0,"",ROUNDUP(W342/H342,0)*0.02175),"")</f>
        <v>1.3919999999999999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63.333333333333336</v>
      </c>
      <c r="W345" s="354">
        <f>IFERROR(W342/H342,"0")+IFERROR(W343/H343,"0")+IFERROR(W344/H344,"0")</f>
        <v>64</v>
      </c>
      <c r="X345" s="354">
        <f>IFERROR(IF(X342="",0,X342),"0")+IFERROR(IF(X343="",0,X343),"0")+IFERROR(IF(X344="",0,X344),"0")</f>
        <v>1.3919999999999999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950</v>
      </c>
      <c r="W346" s="354">
        <f>IFERROR(SUM(W342:W344),"0")</f>
        <v>960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100</v>
      </c>
      <c r="W353" s="353">
        <f>IFERROR(IF(V353="",0,CEILING((V353/$H353),1)*$H353),"")</f>
        <v>101.39999999999999</v>
      </c>
      <c r="X353" s="36">
        <f>IFERROR(IF(W353=0,"",ROUNDUP(W353/H353,0)*0.02175),"")</f>
        <v>0.28275</v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12.820512820512821</v>
      </c>
      <c r="W354" s="354">
        <f>IFERROR(W353/H353,"0")</f>
        <v>13</v>
      </c>
      <c r="X354" s="354">
        <f>IFERROR(IF(X353="",0,X353),"0")</f>
        <v>0.28275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100</v>
      </c>
      <c r="W355" s="354">
        <f>IFERROR(SUM(W353:W353),"0")</f>
        <v>101.39999999999999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6900</v>
      </c>
      <c r="W371" s="353">
        <f>IFERROR(IF(V371="",0,CEILING((V371/$H371),1)*$H371),"")</f>
        <v>6903</v>
      </c>
      <c r="X371" s="36">
        <f>IFERROR(IF(W371=0,"",ROUNDUP(W371/H371,0)*0.02175),"")</f>
        <v>19.248749999999998</v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190</v>
      </c>
      <c r="W373" s="353">
        <f>IFERROR(IF(V373="",0,CEILING((V373/$H373),1)*$H373),"")</f>
        <v>192</v>
      </c>
      <c r="X373" s="36">
        <f>IFERROR(IF(W373=0,"",ROUNDUP(W373/H373,0)*0.00753),"")</f>
        <v>0.60240000000000005</v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963.78205128205127</v>
      </c>
      <c r="W375" s="354">
        <f>IFERROR(W371/H371,"0")+IFERROR(W372/H372,"0")+IFERROR(W373/H373,"0")+IFERROR(W374/H374,"0")</f>
        <v>965</v>
      </c>
      <c r="X375" s="354">
        <f>IFERROR(IF(X371="",0,X371),"0")+IFERROR(IF(X372="",0,X372),"0")+IFERROR(IF(X373="",0,X373),"0")+IFERROR(IF(X374="",0,X374),"0")</f>
        <v>19.851149999999997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7090</v>
      </c>
      <c r="W376" s="354">
        <f>IFERROR(SUM(W371:W374),"0")</f>
        <v>7095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240</v>
      </c>
      <c r="W390" s="353">
        <f t="shared" si="18"/>
        <v>243.60000000000002</v>
      </c>
      <c r="X390" s="36">
        <f>IFERROR(IF(W390=0,"",ROUNDUP(W390/H390,0)*0.00753),"")</f>
        <v>0.43674000000000002</v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240</v>
      </c>
      <c r="W391" s="353">
        <f t="shared" si="18"/>
        <v>243.60000000000002</v>
      </c>
      <c r="X391" s="36">
        <f>IFERROR(IF(W391=0,"",ROUNDUP(W391/H391,0)*0.00753),"")</f>
        <v>0.43674000000000002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35</v>
      </c>
      <c r="W394" s="353">
        <f t="shared" si="18"/>
        <v>35.700000000000003</v>
      </c>
      <c r="X394" s="36">
        <f t="shared" si="19"/>
        <v>8.5339999999999999E-2</v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130.95238095238093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133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0.95882000000000001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515</v>
      </c>
      <c r="W403" s="354">
        <f>IFERROR(SUM(W389:W401),"0")</f>
        <v>522.90000000000009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200</v>
      </c>
      <c r="W427" s="353">
        <f t="shared" ref="W427:W433" si="20">IFERROR(IF(V427="",0,CEILING((V427/$H427),1)*$H427),"")</f>
        <v>201.60000000000002</v>
      </c>
      <c r="X427" s="36">
        <f>IFERROR(IF(W427=0,"",ROUNDUP(W427/H427,0)*0.00753),"")</f>
        <v>0.36143999999999998</v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47.61904761904762</v>
      </c>
      <c r="W434" s="354">
        <f>IFERROR(W427/H427,"0")+IFERROR(W428/H428,"0")+IFERROR(W429/H429,"0")+IFERROR(W430/H430,"0")+IFERROR(W431/H431,"0")+IFERROR(W432/H432,"0")+IFERROR(W433/H433,"0")</f>
        <v>48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0.36143999999999998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200</v>
      </c>
      <c r="W435" s="354">
        <f>IFERROR(SUM(W427:W433),"0")</f>
        <v>201.60000000000002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1400</v>
      </c>
      <c r="W453" s="353">
        <f t="shared" si="21"/>
        <v>1404.48</v>
      </c>
      <c r="X453" s="36">
        <f t="shared" si="22"/>
        <v>3.1813600000000002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265.15151515151513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266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3.1813600000000002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1400</v>
      </c>
      <c r="W464" s="354">
        <f>IFERROR(SUM(W452:W462),"0")</f>
        <v>1404.48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670</v>
      </c>
      <c r="W494" s="353">
        <f>IFERROR(IF(V494="",0,CEILING((V494/$H494),1)*$H494),"")</f>
        <v>672</v>
      </c>
      <c r="X494" s="36">
        <f>IFERROR(IF(W494=0,"",ROUNDUP(W494/H494,0)*0.02175),"")</f>
        <v>1.218</v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55.833333333333336</v>
      </c>
      <c r="W497" s="354">
        <f>IFERROR(W492/H492,"0")+IFERROR(W493/H493,"0")+IFERROR(W494/H494,"0")+IFERROR(W495/H495,"0")+IFERROR(W496/H496,"0")</f>
        <v>56</v>
      </c>
      <c r="X497" s="354">
        <f>IFERROR(IF(X492="",0,X492),"0")+IFERROR(IF(X493="",0,X493),"0")+IFERROR(IF(X494="",0,X494),"0")+IFERROR(IF(X495="",0,X495),"0")+IFERROR(IF(X496="",0,X496),"0")</f>
        <v>1.218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670</v>
      </c>
      <c r="W498" s="354">
        <f>IFERROR(SUM(W492:W496),"0")</f>
        <v>672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17127.5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17214.48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18377.92907358587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18470.668000000001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37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37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19302.92907358587</v>
      </c>
      <c r="W523" s="354">
        <f>GrossWeightTotalR+PalletQtyTotalR*25</f>
        <v>19395.668000000001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3101.54593425131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3118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44.479590000000002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1188.2</v>
      </c>
      <c r="F530" s="46">
        <f>IFERROR(W133*1,"0")+IFERROR(W134*1,"0")+IFERROR(W135*1,"0")+IFERROR(W136*1,"0")+IFERROR(W137*1,"0")</f>
        <v>2549.4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1261.8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543</v>
      </c>
      <c r="N530" s="46">
        <f>IFERROR(W294*1,"0")+IFERROR(W295*1,"0")+IFERROR(W296*1,"0")+IFERROR(W297*1,"0")+IFERROR(W298*1,"0")+IFERROR(W299*1,"0")+IFERROR(W300*1,"0")+IFERROR(W301*1,"0")+IFERROR(W305*1,"0")+IFERROR(W306*1,"0")</f>
        <v>112</v>
      </c>
      <c r="O530" s="46">
        <f>IFERROR(W311*1,"0")+IFERROR(W315*1,"0")+IFERROR(W316*1,"0")+IFERROR(W317*1,"0")+IFERROR(W321*1,"0")+IFERROR(W325*1,"0")</f>
        <v>602.70000000000005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1061.4000000000001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7095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522.90000000000009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201.60000000000002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1404.48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672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2024-04-17T08:30:45Z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