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88DCD7-5C4D-42E8-BB79-1913E0E562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277" i="1" l="1"/>
  <c r="X142" i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V516" i="1"/>
  <c r="W35" i="1"/>
  <c r="X88" i="1"/>
  <c r="X106" i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92" i="1"/>
  <c r="X116" i="1"/>
  <c r="X34" i="1"/>
  <c r="X126" i="1"/>
  <c r="X173" i="1"/>
  <c r="W85" i="1"/>
  <c r="W93" i="1"/>
  <c r="W103" i="1"/>
  <c r="W116" i="1"/>
  <c r="W127" i="1"/>
  <c r="W162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A10" i="1"/>
  <c r="W24" i="1"/>
  <c r="W34" i="1"/>
  <c r="W54" i="1"/>
  <c r="W62" i="1"/>
  <c r="W134" i="1"/>
  <c r="W142" i="1"/>
  <c r="W155" i="1"/>
  <c r="W166" i="1"/>
  <c r="W17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<sst xmlns="http://schemas.openxmlformats.org/spreadsheetml/2006/main" count="2202" uniqueCount="739">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</sst>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45367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65</v>
      </c>
      <c r="W51" s="346">
        <f>IFERROR(IF(V51="",0,CEILING((V51/$H51),1)*$H51),"")</f>
        <v>75.600000000000009</v>
      </c>
      <c r="X51" s="36">
        <f>IFERROR(IF(W51=0,"",ROUNDUP(W51/H51,0)*0.02175),"")</f>
        <v>0.15225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6.0185185185185182</v>
      </c>
      <c r="W53" s="347">
        <f>IFERROR(W51/H51,"0")+IFERROR(W52/H52,"0")</f>
        <v>7</v>
      </c>
      <c r="X53" s="347">
        <f>IFERROR(IF(X51="",0,X51),"0")+IFERROR(IF(X52="",0,X52),"0")</f>
        <v>0.15225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65</v>
      </c>
      <c r="W54" s="347">
        <f>IFERROR(SUM(W51:W52),"0")</f>
        <v>75.600000000000009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19</v>
      </c>
      <c r="W67" s="346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123</v>
      </c>
      <c r="W69" s="346">
        <f t="shared" si="2"/>
        <v>129.60000000000002</v>
      </c>
      <c r="X69" s="36">
        <f t="shared" si="3"/>
        <v>0.26100000000000001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13.085317460317459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14.000000000000002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0.30449999999999999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142</v>
      </c>
      <c r="W86" s="347">
        <f>IFERROR(SUM(W65:W84),"0")</f>
        <v>152.00000000000003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78</v>
      </c>
      <c r="W108" s="346">
        <f t="shared" si="6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9.2857142857142847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0.21749999999999997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78</v>
      </c>
      <c r="W117" s="347">
        <f>IFERROR(SUM(W106:W115),"0")</f>
        <v>84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152</v>
      </c>
      <c r="W133" s="346">
        <f>IFERROR(IF(V133="",0,CEILING((V133/$H133),1)*$H133),"")</f>
        <v>153.9</v>
      </c>
      <c r="X133" s="36">
        <f>IFERROR(IF(W133=0,"",ROUNDUP(W133/H133,0)*0.00753),"")</f>
        <v>0.42921000000000004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56.296296296296291</v>
      </c>
      <c r="W134" s="347">
        <f>IFERROR(W130/H130,"0")+IFERROR(W131/H131,"0")+IFERROR(W132/H132,"0")+IFERROR(W133/H133,"0")</f>
        <v>57</v>
      </c>
      <c r="X134" s="347">
        <f>IFERROR(IF(X130="",0,X130),"0")+IFERROR(IF(X131="",0,X131),"0")+IFERROR(IF(X132="",0,X132),"0")+IFERROR(IF(X133="",0,X133),"0")</f>
        <v>0.42921000000000004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152</v>
      </c>
      <c r="W135" s="347">
        <f>IFERROR(SUM(W130:W133),"0")</f>
        <v>153.9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147</v>
      </c>
      <c r="W146" s="346">
        <f t="shared" ref="W146:W154" si="8">IFERROR(IF(V146="",0,CEILING((V146/$H146),1)*$H146),"")</f>
        <v>147</v>
      </c>
      <c r="X146" s="36">
        <f>IFERROR(IF(W146=0,"",ROUNDUP(W146/H146,0)*0.00753),"")</f>
        <v>0.26355000000000001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35</v>
      </c>
      <c r="W155" s="347">
        <f>IFERROR(W146/H146,"0")+IFERROR(W147/H147,"0")+IFERROR(W148/H148,"0")+IFERROR(W149/H149,"0")+IFERROR(W150/H150,"0")+IFERROR(W151/H151,"0")+IFERROR(W152/H152,"0")+IFERROR(W153/H153,"0")+IFERROR(W154/H154,"0")</f>
        <v>35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0.26355000000000001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147</v>
      </c>
      <c r="W156" s="347">
        <f>IFERROR(SUM(W146:W154),"0")</f>
        <v>147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189</v>
      </c>
      <c r="W169" s="346">
        <f>IFERROR(IF(V169="",0,CEILING((V169/$H169),1)*$H169),"")</f>
        <v>189</v>
      </c>
      <c r="X169" s="36">
        <f>IFERROR(IF(W169=0,"",ROUNDUP(W169/H169,0)*0.00937),"")</f>
        <v>0.32795000000000002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35</v>
      </c>
      <c r="W173" s="347">
        <f>IFERROR(W169/H169,"0")+IFERROR(W170/H170,"0")+IFERROR(W171/H171,"0")+IFERROR(W172/H172,"0")</f>
        <v>35</v>
      </c>
      <c r="X173" s="347">
        <f>IFERROR(IF(X169="",0,X169),"0")+IFERROR(IF(X170="",0,X170),"0")+IFERROR(IF(X171="",0,X171),"0")+IFERROR(IF(X172="",0,X172),"0")</f>
        <v>0.32795000000000002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189</v>
      </c>
      <c r="W174" s="347">
        <f>IFERROR(SUM(W169:W172),"0")</f>
        <v>189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21</v>
      </c>
      <c r="W179" s="346">
        <f t="shared" si="9"/>
        <v>24</v>
      </c>
      <c r="X179" s="36">
        <f>IFERROR(IF(W179=0,"",ROUNDUP(W179/H179,0)*0.01196),"")</f>
        <v>7.1760000000000004E-2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77</v>
      </c>
      <c r="W182" s="346">
        <f t="shared" si="9"/>
        <v>79.2</v>
      </c>
      <c r="X182" s="36">
        <f>IFERROR(IF(W182=0,"",ROUNDUP(W182/H182,0)*0.00753),"")</f>
        <v>0.24849000000000002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52</v>
      </c>
      <c r="W184" s="346">
        <f t="shared" si="9"/>
        <v>52.8</v>
      </c>
      <c r="X184" s="36">
        <f>IFERROR(IF(W184=0,"",ROUNDUP(W184/H184,0)*0.00753),"")</f>
        <v>0.16566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204</v>
      </c>
      <c r="W186" s="346">
        <f t="shared" si="9"/>
        <v>204</v>
      </c>
      <c r="X186" s="36">
        <f t="shared" ref="X186:X192" si="10">IFERROR(IF(W186=0,"",ROUNDUP(W186/H186,0)*0.00753),"")</f>
        <v>0.64005000000000001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118</v>
      </c>
      <c r="W188" s="346">
        <f t="shared" si="9"/>
        <v>120</v>
      </c>
      <c r="X188" s="36">
        <f t="shared" si="10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195</v>
      </c>
      <c r="W189" s="346">
        <f t="shared" si="9"/>
        <v>196.79999999999998</v>
      </c>
      <c r="X189" s="36">
        <f t="shared" si="10"/>
        <v>0.61746000000000001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203</v>
      </c>
      <c r="W191" s="346">
        <f t="shared" si="9"/>
        <v>204</v>
      </c>
      <c r="X191" s="36">
        <f t="shared" si="10"/>
        <v>0.64005000000000001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171</v>
      </c>
      <c r="W192" s="346">
        <f t="shared" si="9"/>
        <v>172.79999999999998</v>
      </c>
      <c r="X192" s="36">
        <f t="shared" si="10"/>
        <v>0.54215999999999998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430.25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435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3.30213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1041</v>
      </c>
      <c r="W194" s="347">
        <f>IFERROR(SUM(W176:W192),"0")</f>
        <v>1053.5999999999999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64</v>
      </c>
      <c r="W198" s="346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26.666666666666668</v>
      </c>
      <c r="W200" s="347">
        <f>IFERROR(W196/H196,"0")+IFERROR(W197/H197,"0")+IFERROR(W198/H198,"0")+IFERROR(W199/H199,"0")</f>
        <v>27</v>
      </c>
      <c r="X200" s="347">
        <f>IFERROR(IF(X196="",0,X196),"0")+IFERROR(IF(X197="",0,X197),"0")+IFERROR(IF(X198="",0,X198),"0")+IFERROR(IF(X199="",0,X199),"0")</f>
        <v>0.20331000000000002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64</v>
      </c>
      <c r="W201" s="347">
        <f>IFERROR(SUM(W196:W199),"0")</f>
        <v>64.8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73</v>
      </c>
      <c r="W250" s="346">
        <f>IFERROR(IF(V250="",0,CEILING((V250/$H250),1)*$H250),"")</f>
        <v>75.600000000000009</v>
      </c>
      <c r="X250" s="36">
        <f>IFERROR(IF(W250=0,"",ROUNDUP(W250/H250,0)*0.00753),"")</f>
        <v>0.13553999999999999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89</v>
      </c>
      <c r="W251" s="346">
        <f>IFERROR(IF(V251="",0,CEILING((V251/$H251),1)*$H251),"")</f>
        <v>92.4</v>
      </c>
      <c r="X251" s="36">
        <f>IFERROR(IF(W251=0,"",ROUNDUP(W251/H251,0)*0.00753),"")</f>
        <v>0.16566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38.571428571428569</v>
      </c>
      <c r="W254" s="347">
        <f>IFERROR(W250/H250,"0")+IFERROR(W251/H251,"0")+IFERROR(W252/H252,"0")+IFERROR(W253/H253,"0")</f>
        <v>40</v>
      </c>
      <c r="X254" s="347">
        <f>IFERROR(IF(X250="",0,X250),"0")+IFERROR(IF(X251="",0,X251),"0")+IFERROR(IF(X252="",0,X252),"0")+IFERROR(IF(X253="",0,X253),"0")</f>
        <v>0.30120000000000002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162</v>
      </c>
      <c r="W255" s="347">
        <f>IFERROR(SUM(W250:W253),"0")</f>
        <v>168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152</v>
      </c>
      <c r="W268" s="346">
        <f>IFERROR(IF(V268="",0,CEILING((V268/$H268),1)*$H268),"")</f>
        <v>159.6</v>
      </c>
      <c r="X268" s="36">
        <f>IFERROR(IF(W268=0,"",ROUNDUP(W268/H268,0)*0.02175),"")</f>
        <v>0.41324999999999995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221</v>
      </c>
      <c r="W269" s="346">
        <f>IFERROR(IF(V269="",0,CEILING((V269/$H269),1)*$H269),"")</f>
        <v>226.2</v>
      </c>
      <c r="X269" s="36">
        <f>IFERROR(IF(W269=0,"",ROUNDUP(W269/H269,0)*0.02175),"")</f>
        <v>0.63074999999999992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25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49.404761904761905</v>
      </c>
      <c r="W271" s="347">
        <f>IFERROR(W268/H268,"0")+IFERROR(W269/H269,"0")+IFERROR(W270/H270,"0")</f>
        <v>51</v>
      </c>
      <c r="X271" s="347">
        <f>IFERROR(IF(X268="",0,X268),"0")+IFERROR(IF(X269="",0,X269),"0")+IFERROR(IF(X270="",0,X270),"0")</f>
        <v>1.1092499999999998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398</v>
      </c>
      <c r="W272" s="347">
        <f>IFERROR(SUM(W268:W270),"0")</f>
        <v>410.99999999999994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1957</v>
      </c>
      <c r="W331" s="346">
        <f t="shared" si="17"/>
        <v>1965</v>
      </c>
      <c r="X331" s="36">
        <f>IFERROR(IF(W331=0,"",ROUNDUP(W331/H331,0)*0.02175),"")</f>
        <v>2.8492499999999996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1576</v>
      </c>
      <c r="W333" s="346">
        <f t="shared" si="17"/>
        <v>1590</v>
      </c>
      <c r="X333" s="36">
        <f>IFERROR(IF(W333=0,"",ROUNDUP(W333/H333,0)*0.02175),"")</f>
        <v>2.3054999999999999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1520</v>
      </c>
      <c r="W335" s="346">
        <f t="shared" si="17"/>
        <v>1530</v>
      </c>
      <c r="X335" s="36">
        <f>IFERROR(IF(W335=0,"",ROUNDUP(W335/H335,0)*0.02175),"")</f>
        <v>2.2184999999999997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336.86666666666667</v>
      </c>
      <c r="W338" s="347">
        <f>IFERROR(W330/H330,"0")+IFERROR(W331/H331,"0")+IFERROR(W332/H332,"0")+IFERROR(W333/H333,"0")+IFERROR(W334/H334,"0")+IFERROR(W335/H335,"0")+IFERROR(W336/H336,"0")+IFERROR(W337/H337,"0")</f>
        <v>339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7.3732499999999996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5053</v>
      </c>
      <c r="W339" s="347">
        <f>IFERROR(SUM(W330:W337),"0")</f>
        <v>5085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1212</v>
      </c>
      <c r="W341" s="346">
        <f>IFERROR(IF(V341="",0,CEILING((V341/$H341),1)*$H341),"")</f>
        <v>1215</v>
      </c>
      <c r="X341" s="36">
        <f>IFERROR(IF(W341=0,"",ROUNDUP(W341/H341,0)*0.02175),"")</f>
        <v>1.7617499999999999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80.8</v>
      </c>
      <c r="W344" s="347">
        <f>IFERROR(W341/H341,"0")+IFERROR(W342/H342,"0")+IFERROR(W343/H343,"0")</f>
        <v>81</v>
      </c>
      <c r="X344" s="347">
        <f>IFERROR(IF(X341="",0,X341),"0")+IFERROR(IF(X342="",0,X342),"0")+IFERROR(IF(X343="",0,X343),"0")</f>
        <v>1.7617499999999999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1212</v>
      </c>
      <c r="W345" s="347">
        <f>IFERROR(SUM(W341:W343),"0")</f>
        <v>1215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25</v>
      </c>
      <c r="W352" s="346">
        <f>IFERROR(IF(V352="",0,CEILING((V352/$H352),1)*$H352),"")</f>
        <v>31.2</v>
      </c>
      <c r="X352" s="36">
        <f>IFERROR(IF(W352=0,"",ROUNDUP(W352/H352,0)*0.02175),"")</f>
        <v>8.6999999999999994E-2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3.2051282051282053</v>
      </c>
      <c r="W353" s="347">
        <f>IFERROR(W352/H352,"0")</f>
        <v>4</v>
      </c>
      <c r="X353" s="347">
        <f>IFERROR(IF(X352="",0,X352),"0")</f>
        <v>8.6999999999999994E-2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25</v>
      </c>
      <c r="W354" s="347">
        <f>IFERROR(SUM(W352:W352),"0")</f>
        <v>31.2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341</v>
      </c>
      <c r="W370" s="346">
        <f>IFERROR(IF(V370="",0,CEILING((V370/$H370),1)*$H370),"")</f>
        <v>343.2</v>
      </c>
      <c r="X370" s="36">
        <f>IFERROR(IF(W370=0,"",ROUNDUP(W370/H370,0)*0.02175),"")</f>
        <v>0.95699999999999996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43.717948717948715</v>
      </c>
      <c r="W374" s="347">
        <f>IFERROR(W370/H370,"0")+IFERROR(W371/H371,"0")+IFERROR(W372/H372,"0")+IFERROR(W373/H373,"0")</f>
        <v>44</v>
      </c>
      <c r="X374" s="347">
        <f>IFERROR(IF(X370="",0,X370),"0")+IFERROR(IF(X371="",0,X371),"0")+IFERROR(IF(X372="",0,X372),"0")+IFERROR(IF(X373="",0,X373),"0")</f>
        <v>0.95699999999999996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341</v>
      </c>
      <c r="W375" s="347">
        <f>IFERROR(SUM(W370:W373),"0")</f>
        <v>343.2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14</v>
      </c>
      <c r="W395" s="346">
        <f t="shared" si="18"/>
        <v>14.700000000000001</v>
      </c>
      <c r="X395" s="36">
        <f t="shared" si="19"/>
        <v>3.5140000000000005E-2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6.6666666666666661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7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3.5140000000000005E-2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14</v>
      </c>
      <c r="W402" s="347">
        <f>IFERROR(SUM(W388:W400),"0")</f>
        <v>14.700000000000001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307</v>
      </c>
      <c r="W427" s="346">
        <f t="shared" ref="W427:W433" si="20">IFERROR(IF(V427="",0,CEILING((V427/$H427),1)*$H427),"")</f>
        <v>310.8</v>
      </c>
      <c r="X427" s="36">
        <f>IFERROR(IF(W427=0,"",ROUNDUP(W427/H427,0)*0.00753),"")</f>
        <v>0.55722000000000005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73.095238095238088</v>
      </c>
      <c r="W434" s="347">
        <f>IFERROR(W427/H427,"0")+IFERROR(W428/H428,"0")+IFERROR(W429/H429,"0")+IFERROR(W430/H430,"0")+IFERROR(W431/H431,"0")+IFERROR(W432/H432,"0")+IFERROR(W433/H433,"0")</f>
        <v>74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0.55722000000000005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307</v>
      </c>
      <c r="W435" s="347">
        <f>IFERROR(SUM(W427:W433),"0")</f>
        <v>310.8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171</v>
      </c>
      <c r="W449" s="346">
        <f t="shared" si="21"/>
        <v>174.24</v>
      </c>
      <c r="X449" s="36">
        <f t="shared" si="22"/>
        <v>0.39468000000000003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40</v>
      </c>
      <c r="W450" s="346">
        <f t="shared" si="21"/>
        <v>42.24</v>
      </c>
      <c r="X450" s="36">
        <f t="shared" si="22"/>
        <v>9.5680000000000001E-2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155</v>
      </c>
      <c r="W452" s="346">
        <f t="shared" si="21"/>
        <v>158.4</v>
      </c>
      <c r="X452" s="36">
        <f t="shared" si="22"/>
        <v>0.35880000000000001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69.318181818181813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71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0.84916000000000003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366</v>
      </c>
      <c r="W461" s="347">
        <f>IFERROR(SUM(W447:W459),"0")</f>
        <v>374.88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48</v>
      </c>
      <c r="W463" s="346">
        <f>IFERROR(IF(V463="",0,CEILING((V463/$H463),1)*$H463),"")</f>
        <v>52.800000000000004</v>
      </c>
      <c r="X463" s="36">
        <f>IFERROR(IF(W463=0,"",ROUNDUP(W463/H463,0)*0.01196),"")</f>
        <v>0.1196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9.0909090909090899</v>
      </c>
      <c r="W465" s="347">
        <f>IFERROR(W463/H463,"0")+IFERROR(W464/H464,"0")</f>
        <v>10</v>
      </c>
      <c r="X465" s="347">
        <f>IFERROR(IF(X463="",0,X463),"0")+IFERROR(IF(X464="",0,X464),"0")</f>
        <v>0.1196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48</v>
      </c>
      <c r="W466" s="347">
        <f>IFERROR(SUM(W463:W464),"0")</f>
        <v>52.800000000000004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50</v>
      </c>
      <c r="W468" s="346">
        <f t="shared" ref="W468:W473" si="23">IFERROR(IF(V468="",0,CEILING((V468/$H468),1)*$H468),"")</f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64</v>
      </c>
      <c r="W470" s="346">
        <f t="shared" si="23"/>
        <v>68.64</v>
      </c>
      <c r="X470" s="36">
        <f>IFERROR(IF(W470=0,"",ROUNDUP(W470/H470,0)*0.01196),"")</f>
        <v>0.15548000000000001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21.59090909090909</v>
      </c>
      <c r="W474" s="347">
        <f>IFERROR(W468/H468,"0")+IFERROR(W469/H469,"0")+IFERROR(W470/H470,"0")+IFERROR(W471/H471,"0")+IFERROR(W472/H472,"0")+IFERROR(W473/H473,"0")</f>
        <v>23</v>
      </c>
      <c r="X474" s="347">
        <f>IFERROR(IF(X468="",0,X468),"0")+IFERROR(IF(X469="",0,X469),"0")+IFERROR(IF(X470="",0,X470),"0")+IFERROR(IF(X471="",0,X471),"0")+IFERROR(IF(X472="",0,X472),"0")+IFERROR(IF(X473="",0,X473),"0")</f>
        <v>0.27507999999999999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114</v>
      </c>
      <c r="W475" s="347">
        <f>IFERROR(SUM(W468:W473),"0")</f>
        <v>121.44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12</v>
      </c>
      <c r="W478" s="346">
        <f>IFERROR(IF(V478="",0,CEILING((V478/$H478),1)*$H478),"")</f>
        <v>15.6</v>
      </c>
      <c r="X478" s="36">
        <f>IFERROR(IF(W478=0,"",ROUNDUP(W478/H478,0)*0.02175),"")</f>
        <v>4.3499999999999997E-2</v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1.5384615384615385</v>
      </c>
      <c r="W479" s="347">
        <f>IFERROR(W477/H477,"0")+IFERROR(W478/H478,"0")</f>
        <v>2</v>
      </c>
      <c r="X479" s="347">
        <f>IFERROR(IF(X477="",0,X477),"0")+IFERROR(IF(X478="",0,X478),"0")</f>
        <v>4.3499999999999997E-2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12</v>
      </c>
      <c r="W480" s="347">
        <f>IFERROR(SUM(W477:W478),"0")</f>
        <v>15.6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80</v>
      </c>
      <c r="W498" s="346">
        <f>IFERROR(IF(V498="",0,CEILING((V498/$H498),1)*$H498),"")</f>
        <v>84</v>
      </c>
      <c r="X498" s="36">
        <f>IFERROR(IF(W498=0,"",ROUNDUP(W498/H498,0)*0.00753),"")</f>
        <v>0.15060000000000001</v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19.047619047619047</v>
      </c>
      <c r="W502" s="347">
        <f>IFERROR(W498/H498,"0")+IFERROR(W499/H499,"0")+IFERROR(W500/H500,"0")+IFERROR(W501/H501,"0")</f>
        <v>20</v>
      </c>
      <c r="X502" s="347">
        <f>IFERROR(IF(X498="",0,X498),"0")+IFERROR(IF(X499="",0,X499),"0")+IFERROR(IF(X500="",0,X500),"0")+IFERROR(IF(X501="",0,X501),"0")</f>
        <v>0.15060000000000001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80</v>
      </c>
      <c r="W503" s="347">
        <f>IFERROR(SUM(W498:W501),"0")</f>
        <v>84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10010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10147.52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10505.870834961335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10651.550000000001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17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17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10930.870834961335</v>
      </c>
      <c r="W515" s="347">
        <f>GrossWeightTotalR+PalletQtyTotalR*25</f>
        <v>11076.550000000001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1364.5164326414322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1386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18.820149999999998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75.600000000000009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236.00000000000003</v>
      </c>
      <c r="F522" s="46">
        <f>IFERROR(W130*1,"0")+IFERROR(W131*1,"0")+IFERROR(W132*1,"0")+IFERROR(W133*1,"0")</f>
        <v>153.9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147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1307.3999999999999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579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6331.2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343.2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14.700000000000001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310.8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564.72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84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1,00"/>
        <filter val="1 212,00"/>
        <filter val="1 364,52"/>
        <filter val="1 520,00"/>
        <filter val="1 576,00"/>
        <filter val="1 957,00"/>
        <filter val="1,54"/>
        <filter val="10 010,00"/>
        <filter val="10 505,87"/>
        <filter val="10 930,87"/>
        <filter val="114,00"/>
        <filter val="118,00"/>
        <filter val="12,00"/>
        <filter val="123,00"/>
        <filter val="13,09"/>
        <filter val="14,00"/>
        <filter val="142,00"/>
        <filter val="147,00"/>
        <filter val="152,00"/>
        <filter val="155,00"/>
        <filter val="162,00"/>
        <filter val="17"/>
        <filter val="171,00"/>
        <filter val="189,00"/>
        <filter val="19,00"/>
        <filter val="19,05"/>
        <filter val="195,00"/>
        <filter val="203,00"/>
        <filter val="204,00"/>
        <filter val="21,00"/>
        <filter val="21,59"/>
        <filter val="221,00"/>
        <filter val="25,00"/>
        <filter val="26,67"/>
        <filter val="3,21"/>
        <filter val="307,00"/>
        <filter val="336,87"/>
        <filter val="341,00"/>
        <filter val="35,00"/>
        <filter val="366,00"/>
        <filter val="38,57"/>
        <filter val="398,00"/>
        <filter val="40,00"/>
        <filter val="43,72"/>
        <filter val="430,25"/>
        <filter val="48,00"/>
        <filter val="49,40"/>
        <filter val="5 053,00"/>
        <filter val="50,00"/>
        <filter val="52,00"/>
        <filter val="56,30"/>
        <filter val="6,02"/>
        <filter val="6,67"/>
        <filter val="64,00"/>
        <filter val="65,00"/>
        <filter val="69,32"/>
        <filter val="73,00"/>
        <filter val="73,10"/>
        <filter val="77,00"/>
        <filter val="78,00"/>
        <filter val="80,00"/>
        <filter val="80,80"/>
        <filter val="89,00"/>
        <filter val="9,09"/>
        <filter val="9,29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