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2,23 Атаманов\"/>
    </mc:Choice>
  </mc:AlternateContent>
  <xr:revisionPtr revIDLastSave="0" documentId="13_ncr:1_{0326F45D-98E4-4195-8626-5352F403A74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9" i="1" l="1"/>
  <c r="AK106" i="1"/>
  <c r="AK10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0" i="1"/>
  <c r="O101" i="1"/>
  <c r="O102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4" i="1"/>
  <c r="N105" i="1"/>
  <c r="N108" i="1"/>
  <c r="N109" i="1"/>
  <c r="N110" i="1"/>
  <c r="N111" i="1"/>
  <c r="N112" i="1"/>
  <c r="N7" i="1"/>
  <c r="N6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5" i="1"/>
  <c r="M108" i="1"/>
  <c r="M109" i="1"/>
  <c r="M110" i="1"/>
  <c r="M111" i="1"/>
  <c r="M11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0" i="1"/>
  <c r="L101" i="1"/>
  <c r="L102" i="1"/>
  <c r="L103" i="1"/>
  <c r="L104" i="1"/>
  <c r="L105" i="1"/>
  <c r="L108" i="1"/>
  <c r="L109" i="1"/>
  <c r="L110" i="1"/>
  <c r="L111" i="1"/>
  <c r="L112" i="1"/>
  <c r="L7" i="1"/>
  <c r="K106" i="1"/>
  <c r="K10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8" i="1"/>
  <c r="K108" i="1" s="1"/>
  <c r="J109" i="1"/>
  <c r="K109" i="1" s="1"/>
  <c r="J110" i="1"/>
  <c r="K110" i="1" s="1"/>
  <c r="J111" i="1"/>
  <c r="K111" i="1" s="1"/>
  <c r="J112" i="1"/>
  <c r="K112" i="1" s="1"/>
  <c r="J7" i="1"/>
  <c r="K7" i="1" s="1"/>
  <c r="AA6" i="1"/>
  <c r="AB6" i="1"/>
  <c r="AC6" i="1"/>
  <c r="AD6" i="1"/>
  <c r="AE6" i="1"/>
  <c r="AF6" i="1"/>
  <c r="AH6" i="1"/>
  <c r="AI6" i="1"/>
  <c r="AJ6" i="1"/>
  <c r="Z6" i="1"/>
  <c r="L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AK101" i="1" s="1"/>
  <c r="H102" i="1"/>
  <c r="H103" i="1"/>
  <c r="AK103" i="1" s="1"/>
  <c r="H104" i="1"/>
  <c r="AK104" i="1" s="1"/>
  <c r="H105" i="1"/>
  <c r="AK105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7" i="1"/>
  <c r="A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7" i="1"/>
  <c r="E6" i="1"/>
  <c r="F6" i="1"/>
  <c r="AK98" i="1" l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K102" i="1"/>
  <c r="AK100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K6" i="1"/>
  <c r="O6" i="1"/>
  <c r="M6" i="1"/>
  <c r="K6" i="1"/>
  <c r="J6" i="1"/>
</calcChain>
</file>

<file path=xl/sharedStrings.xml><?xml version="1.0" encoding="utf-8"?>
<sst xmlns="http://schemas.openxmlformats.org/spreadsheetml/2006/main" count="260" uniqueCount="140">
  <si>
    <t>Период: 20.12.2023 - 27.12.2023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</si>
  <si>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</si>
  <si>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</si>
  <si>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</si>
  <si>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</si>
  <si>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</si>
  <si>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</si>
  <si>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</si>
  <si>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</si>
  <si>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</si>
  <si>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</si>
  <si>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</si>
  <si>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</si>
  <si>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</si>
  <si>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</si>
  <si>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</si>
  <si>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</si>
  <si>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</si>
  <si>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</si>
  <si>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</si>
  <si>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</si>
  <si>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</si>
  <si>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</si>
  <si>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</si>
  <si>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</si>
  <si>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</si>
  <si>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</si>
  <si>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</si>
  <si>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</si>
  <si>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</si>
  <si>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</si>
  <si>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</si>
  <si>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</si>
  <si>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</si>
  <si>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</si>
  <si>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</si>
  <si>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</si>
  <si>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</si>
  <si>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</si>
  <si>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</si>
  <si>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</si>
  <si>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</si>
  <si>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</si>
  <si>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</si>
  <si>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</si>
  <si>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</si>
  <si>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</si>
  <si>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</si>
  <si>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</si>
  <si>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</si>
  <si>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</si>
  <si>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</si>
  <si>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</si>
  <si>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</si>
  <si>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</si>
  <si>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</si>
  <si>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</si>
  <si>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</si>
  <si>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</si>
  <si>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</si>
  <si>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</si>
  <si>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</si>
  <si>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</si>
  <si>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</si>
  <si>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</si>
  <si>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</si>
  <si>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</si>
  <si>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</si>
  <si>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</si>
  <si>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</si>
  <si>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</si>
  <si>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</si>
  <si>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</si>
  <si>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</si>
  <si>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</si>
  <si>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</si>
  <si>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</si>
  <si>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</si>
  <si>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</si>
  <si>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</si>
  <si>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</si>
  <si>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</si>
  <si>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</si>
  <si>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</si>
  <si>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</si>
  <si>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</si>
  <si>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</si>
  <si>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</si>
  <si>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</si>
  <si>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</si>
  <si>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</si>
  <si>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</si>
  <si>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</si>
  <si>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</si>
  <si>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</si>
  <si>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</si>
  <si>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</si>
  <si>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</si>
  <si>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</si>
  <si>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</si>
  <si>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</si>
  <si>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</si>
  <si>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</si>
  <si>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</si>
  <si>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</si>
  <si>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</si>
  <si>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</si>
  <si>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</si>
  <si>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</si>
  <si>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</si>
  <si>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</si>
  <si>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</si>
  <si>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378  Колбаса Докторская Дугушка 0,6кг НЕГОСТ ТМ Стародворье  ПОКОМ 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</si>
  <si>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</si>
  <si>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</si>
  <si>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</si>
  <si>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</si>
  <si>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</si>
  <si>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</si>
  <si>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</si>
  <si>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</si>
  <si>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</si>
  <si>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</si>
  <si>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</si>
  <si>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</si>
  <si>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</si>
  <si>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</si>
  <si>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</si>
  <si>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</si>
  <si>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</si>
  <si>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</si>
  <si>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</si>
  <si>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ат</t>
  </si>
  <si>
    <t>27,12,</t>
  </si>
  <si>
    <t>28,12,</t>
  </si>
  <si>
    <t>29,12,</t>
  </si>
  <si>
    <t>05,а</t>
  </si>
  <si>
    <t>03,01,</t>
  </si>
  <si>
    <t>04,01,</t>
  </si>
  <si>
    <t>05,01,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</si>
</sst>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7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27,12,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15.12.2023 - 22.12.2023</v>
          </cell>
        </row>
        <row r="3">
          <cell r="T3" t="str">
            <v>7д</v>
          </cell>
          <cell r="U3" t="str">
            <v>8,5д</v>
          </cell>
          <cell r="W3" t="str">
            <v>9д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21,12,</v>
          </cell>
          <cell r="M5" t="str">
            <v>22,12,</v>
          </cell>
          <cell r="N5" t="str">
            <v>25,12,</v>
          </cell>
          <cell r="O5" t="str">
            <v>26,12м</v>
          </cell>
          <cell r="P5" t="str">
            <v>26,12,</v>
          </cell>
          <cell r="T5" t="str">
            <v>27,12,</v>
          </cell>
          <cell r="U5" t="str">
            <v>28,12,</v>
          </cell>
          <cell r="W5" t="str">
            <v>29,12,</v>
          </cell>
        </row>
        <row r="6">
          <cell r="E6">
            <v>126319.31299999999</v>
          </cell>
          <cell r="F6">
            <v>26061.615000000002</v>
          </cell>
          <cell r="J6">
            <v>129106.07799999998</v>
          </cell>
          <cell r="K6">
            <v>-2786.7650000000008</v>
          </cell>
          <cell r="L6">
            <v>23880</v>
          </cell>
          <cell r="M6">
            <v>28330</v>
          </cell>
          <cell r="N6">
            <v>18030</v>
          </cell>
          <cell r="O6">
            <v>22090</v>
          </cell>
          <cell r="P6">
            <v>25920</v>
          </cell>
          <cell r="Q6">
            <v>0</v>
          </cell>
          <cell r="R6">
            <v>0</v>
          </cell>
          <cell r="S6">
            <v>0</v>
          </cell>
          <cell r="T6">
            <v>16740</v>
          </cell>
          <cell r="U6">
            <v>25090</v>
          </cell>
          <cell r="V6">
            <v>23055.862600000011</v>
          </cell>
          <cell r="W6">
            <v>24825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41.06</v>
          </cell>
          <cell r="D7">
            <v>141.89099999999999</v>
          </cell>
          <cell r="E7">
            <v>59.073999999999998</v>
          </cell>
          <cell r="F7">
            <v>53.933</v>
          </cell>
          <cell r="G7" t="str">
            <v>н</v>
          </cell>
          <cell r="H7">
            <v>1</v>
          </cell>
          <cell r="I7">
            <v>45</v>
          </cell>
          <cell r="J7">
            <v>60.401000000000003</v>
          </cell>
          <cell r="K7">
            <v>-1.3270000000000053</v>
          </cell>
          <cell r="L7">
            <v>0</v>
          </cell>
          <cell r="M7">
            <v>30</v>
          </cell>
          <cell r="N7">
            <v>0</v>
          </cell>
          <cell r="O7">
            <v>20</v>
          </cell>
          <cell r="P7">
            <v>0</v>
          </cell>
          <cell r="V7">
            <v>11.8148</v>
          </cell>
          <cell r="W7">
            <v>10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39.146000000000001</v>
          </cell>
          <cell r="D8">
            <v>5851.0060000000003</v>
          </cell>
          <cell r="E8">
            <v>1544.952</v>
          </cell>
          <cell r="F8">
            <v>32.497999999999998</v>
          </cell>
          <cell r="G8" t="str">
            <v>н</v>
          </cell>
          <cell r="H8">
            <v>1</v>
          </cell>
          <cell r="I8">
            <v>45</v>
          </cell>
          <cell r="J8">
            <v>1969.21</v>
          </cell>
          <cell r="K8">
            <v>-424.25800000000004</v>
          </cell>
          <cell r="L8">
            <v>500</v>
          </cell>
          <cell r="M8">
            <v>500</v>
          </cell>
          <cell r="N8">
            <v>600</v>
          </cell>
          <cell r="O8">
            <v>400</v>
          </cell>
          <cell r="P8">
            <v>200</v>
          </cell>
          <cell r="T8">
            <v>200</v>
          </cell>
          <cell r="U8">
            <v>500</v>
          </cell>
          <cell r="V8">
            <v>308.99040000000002</v>
          </cell>
          <cell r="W8">
            <v>500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189.58199999999999</v>
          </cell>
          <cell r="D9">
            <v>1404.481</v>
          </cell>
          <cell r="E9">
            <v>486.06299999999999</v>
          </cell>
          <cell r="F9">
            <v>52.780999999999999</v>
          </cell>
          <cell r="G9" t="str">
            <v>н</v>
          </cell>
          <cell r="H9">
            <v>1</v>
          </cell>
          <cell r="I9">
            <v>45</v>
          </cell>
          <cell r="J9">
            <v>458.86900000000003</v>
          </cell>
          <cell r="K9">
            <v>27.19399999999996</v>
          </cell>
          <cell r="L9">
            <v>100</v>
          </cell>
          <cell r="M9">
            <v>50</v>
          </cell>
          <cell r="N9">
            <v>140</v>
          </cell>
          <cell r="O9">
            <v>100</v>
          </cell>
          <cell r="P9">
            <v>100</v>
          </cell>
          <cell r="T9">
            <v>50</v>
          </cell>
          <cell r="U9">
            <v>200</v>
          </cell>
          <cell r="V9">
            <v>97.212599999999995</v>
          </cell>
          <cell r="W9">
            <v>80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367.14400000000001</v>
          </cell>
          <cell r="D10">
            <v>8709.0310000000009</v>
          </cell>
          <cell r="E10">
            <v>1546.5239999999999</v>
          </cell>
          <cell r="F10">
            <v>310.04700000000003</v>
          </cell>
          <cell r="G10" t="str">
            <v>н</v>
          </cell>
          <cell r="H10">
            <v>1</v>
          </cell>
          <cell r="I10">
            <v>45</v>
          </cell>
          <cell r="J10">
            <v>1586.242</v>
          </cell>
          <cell r="K10">
            <v>-39.718000000000075</v>
          </cell>
          <cell r="L10">
            <v>400</v>
          </cell>
          <cell r="M10">
            <v>400</v>
          </cell>
          <cell r="N10">
            <v>260</v>
          </cell>
          <cell r="O10">
            <v>100</v>
          </cell>
          <cell r="P10">
            <v>200</v>
          </cell>
          <cell r="T10">
            <v>200</v>
          </cell>
          <cell r="U10">
            <v>600</v>
          </cell>
          <cell r="V10">
            <v>309.3048</v>
          </cell>
          <cell r="W10">
            <v>300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47.137</v>
          </cell>
          <cell r="D11">
            <v>137.92099999999999</v>
          </cell>
          <cell r="E11">
            <v>127.38500000000001</v>
          </cell>
          <cell r="F11">
            <v>53.573999999999998</v>
          </cell>
          <cell r="G11">
            <v>0</v>
          </cell>
          <cell r="H11">
            <v>1</v>
          </cell>
          <cell r="I11">
            <v>40</v>
          </cell>
          <cell r="J11">
            <v>128.30199999999999</v>
          </cell>
          <cell r="K11">
            <v>-0.91699999999998738</v>
          </cell>
          <cell r="L11">
            <v>30</v>
          </cell>
          <cell r="M11">
            <v>30</v>
          </cell>
          <cell r="N11">
            <v>0</v>
          </cell>
          <cell r="O11">
            <v>20</v>
          </cell>
          <cell r="P11">
            <v>0</v>
          </cell>
          <cell r="T11">
            <v>30</v>
          </cell>
          <cell r="U11">
            <v>30</v>
          </cell>
          <cell r="V11">
            <v>25.477</v>
          </cell>
          <cell r="W11">
            <v>30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34</v>
          </cell>
          <cell r="D12">
            <v>235</v>
          </cell>
          <cell r="E12">
            <v>176</v>
          </cell>
          <cell r="F12">
            <v>91</v>
          </cell>
          <cell r="G12">
            <v>0</v>
          </cell>
          <cell r="H12">
            <v>0.5</v>
          </cell>
          <cell r="I12">
            <v>45</v>
          </cell>
          <cell r="J12">
            <v>181</v>
          </cell>
          <cell r="K12">
            <v>-5</v>
          </cell>
          <cell r="L12">
            <v>30</v>
          </cell>
          <cell r="M12">
            <v>50</v>
          </cell>
          <cell r="N12">
            <v>0</v>
          </cell>
          <cell r="O12">
            <v>60</v>
          </cell>
          <cell r="P12">
            <v>0</v>
          </cell>
          <cell r="T12">
            <v>30</v>
          </cell>
          <cell r="U12">
            <v>20</v>
          </cell>
          <cell r="V12">
            <v>35.200000000000003</v>
          </cell>
          <cell r="W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331</v>
          </cell>
          <cell r="D13">
            <v>3142</v>
          </cell>
          <cell r="E13">
            <v>3099</v>
          </cell>
          <cell r="F13">
            <v>309</v>
          </cell>
          <cell r="G13" t="str">
            <v>н</v>
          </cell>
          <cell r="H13">
            <v>0.4</v>
          </cell>
          <cell r="I13">
            <v>45</v>
          </cell>
          <cell r="J13">
            <v>3376</v>
          </cell>
          <cell r="K13">
            <v>-277</v>
          </cell>
          <cell r="L13">
            <v>300</v>
          </cell>
          <cell r="M13">
            <v>300</v>
          </cell>
          <cell r="N13">
            <v>200</v>
          </cell>
          <cell r="O13">
            <v>500</v>
          </cell>
          <cell r="P13">
            <v>500</v>
          </cell>
          <cell r="V13">
            <v>219.8</v>
          </cell>
          <cell r="W13">
            <v>200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490</v>
          </cell>
          <cell r="D14">
            <v>3747</v>
          </cell>
          <cell r="E14">
            <v>3784</v>
          </cell>
          <cell r="F14">
            <v>407</v>
          </cell>
          <cell r="G14">
            <v>0</v>
          </cell>
          <cell r="H14">
            <v>0.45</v>
          </cell>
          <cell r="I14">
            <v>45</v>
          </cell>
          <cell r="J14">
            <v>3908</v>
          </cell>
          <cell r="K14">
            <v>-124</v>
          </cell>
          <cell r="L14">
            <v>700</v>
          </cell>
          <cell r="M14">
            <v>800</v>
          </cell>
          <cell r="N14">
            <v>800</v>
          </cell>
          <cell r="O14">
            <v>400</v>
          </cell>
          <cell r="P14">
            <v>300</v>
          </cell>
          <cell r="T14">
            <v>400</v>
          </cell>
          <cell r="U14">
            <v>500</v>
          </cell>
          <cell r="V14">
            <v>576.79999999999995</v>
          </cell>
          <cell r="W14">
            <v>800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340</v>
          </cell>
          <cell r="D15">
            <v>5764</v>
          </cell>
          <cell r="E15">
            <v>5478</v>
          </cell>
          <cell r="F15">
            <v>564</v>
          </cell>
          <cell r="G15">
            <v>0</v>
          </cell>
          <cell r="H15">
            <v>0.45</v>
          </cell>
          <cell r="I15">
            <v>45</v>
          </cell>
          <cell r="J15">
            <v>5542</v>
          </cell>
          <cell r="K15">
            <v>-64</v>
          </cell>
          <cell r="L15">
            <v>1000</v>
          </cell>
          <cell r="M15">
            <v>1000</v>
          </cell>
          <cell r="N15">
            <v>800</v>
          </cell>
          <cell r="O15">
            <v>500</v>
          </cell>
          <cell r="P15">
            <v>400</v>
          </cell>
          <cell r="T15">
            <v>300</v>
          </cell>
          <cell r="U15">
            <v>1000</v>
          </cell>
          <cell r="V15">
            <v>735.6</v>
          </cell>
          <cell r="W15">
            <v>800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88</v>
          </cell>
          <cell r="D16">
            <v>166</v>
          </cell>
          <cell r="E16">
            <v>189</v>
          </cell>
          <cell r="F16">
            <v>63</v>
          </cell>
          <cell r="G16">
            <v>0</v>
          </cell>
          <cell r="H16">
            <v>0.5</v>
          </cell>
          <cell r="I16">
            <v>40</v>
          </cell>
          <cell r="J16">
            <v>195</v>
          </cell>
          <cell r="K16">
            <v>-6</v>
          </cell>
          <cell r="L16">
            <v>0</v>
          </cell>
          <cell r="M16">
            <v>40</v>
          </cell>
          <cell r="N16">
            <v>40</v>
          </cell>
          <cell r="O16">
            <v>50</v>
          </cell>
          <cell r="P16">
            <v>0</v>
          </cell>
          <cell r="T16">
            <v>50</v>
          </cell>
          <cell r="U16">
            <v>40</v>
          </cell>
          <cell r="V16">
            <v>37.799999999999997</v>
          </cell>
          <cell r="W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56</v>
          </cell>
          <cell r="D17">
            <v>117</v>
          </cell>
          <cell r="E17">
            <v>138</v>
          </cell>
          <cell r="F17">
            <v>28</v>
          </cell>
          <cell r="G17">
            <v>0</v>
          </cell>
          <cell r="H17">
            <v>0.4</v>
          </cell>
          <cell r="I17">
            <v>50</v>
          </cell>
          <cell r="J17">
            <v>157</v>
          </cell>
          <cell r="K17">
            <v>-19</v>
          </cell>
          <cell r="L17">
            <v>50</v>
          </cell>
          <cell r="M17">
            <v>0</v>
          </cell>
          <cell r="N17">
            <v>50</v>
          </cell>
          <cell r="O17">
            <v>100</v>
          </cell>
          <cell r="P17">
            <v>0</v>
          </cell>
          <cell r="U17">
            <v>50</v>
          </cell>
          <cell r="V17">
            <v>27.6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160</v>
          </cell>
          <cell r="D18">
            <v>216</v>
          </cell>
          <cell r="E18">
            <v>209</v>
          </cell>
          <cell r="F18">
            <v>161</v>
          </cell>
          <cell r="G18">
            <v>0</v>
          </cell>
          <cell r="H18">
            <v>0.17</v>
          </cell>
          <cell r="I18">
            <v>180</v>
          </cell>
          <cell r="J18">
            <v>223</v>
          </cell>
          <cell r="K18">
            <v>-14</v>
          </cell>
          <cell r="L18">
            <v>500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V18">
            <v>41.8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166</v>
          </cell>
          <cell r="D19">
            <v>3541</v>
          </cell>
          <cell r="E19">
            <v>362</v>
          </cell>
          <cell r="F19">
            <v>64</v>
          </cell>
          <cell r="G19">
            <v>0</v>
          </cell>
          <cell r="H19">
            <v>0.45</v>
          </cell>
          <cell r="I19">
            <v>45</v>
          </cell>
          <cell r="J19">
            <v>388</v>
          </cell>
          <cell r="K19">
            <v>-26</v>
          </cell>
          <cell r="L19">
            <v>0</v>
          </cell>
          <cell r="M19">
            <v>0</v>
          </cell>
          <cell r="N19">
            <v>240</v>
          </cell>
          <cell r="O19">
            <v>250</v>
          </cell>
          <cell r="P19">
            <v>0</v>
          </cell>
          <cell r="T19">
            <v>100</v>
          </cell>
          <cell r="U19">
            <v>100</v>
          </cell>
          <cell r="V19">
            <v>72.400000000000006</v>
          </cell>
          <cell r="W19">
            <v>50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644</v>
          </cell>
          <cell r="D20">
            <v>1093</v>
          </cell>
          <cell r="E20">
            <v>745</v>
          </cell>
          <cell r="F20">
            <v>139</v>
          </cell>
          <cell r="G20">
            <v>0</v>
          </cell>
          <cell r="H20">
            <v>0.5</v>
          </cell>
          <cell r="I20">
            <v>60</v>
          </cell>
          <cell r="J20">
            <v>329</v>
          </cell>
          <cell r="K20">
            <v>416</v>
          </cell>
          <cell r="L20">
            <v>150</v>
          </cell>
          <cell r="M20">
            <v>100</v>
          </cell>
          <cell r="N20">
            <v>100</v>
          </cell>
          <cell r="O20">
            <v>300</v>
          </cell>
          <cell r="P20">
            <v>400</v>
          </cell>
          <cell r="T20">
            <v>200</v>
          </cell>
          <cell r="U20">
            <v>150</v>
          </cell>
          <cell r="V20">
            <v>149</v>
          </cell>
          <cell r="W20">
            <v>100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104</v>
          </cell>
          <cell r="D21">
            <v>1331</v>
          </cell>
          <cell r="E21">
            <v>267</v>
          </cell>
          <cell r="F21">
            <v>19</v>
          </cell>
          <cell r="G21">
            <v>0</v>
          </cell>
          <cell r="H21">
            <v>0.3</v>
          </cell>
          <cell r="I21">
            <v>40</v>
          </cell>
          <cell r="J21">
            <v>295</v>
          </cell>
          <cell r="K21">
            <v>-28</v>
          </cell>
          <cell r="L21">
            <v>80</v>
          </cell>
          <cell r="M21">
            <v>70</v>
          </cell>
          <cell r="N21">
            <v>80</v>
          </cell>
          <cell r="O21">
            <v>100</v>
          </cell>
          <cell r="P21">
            <v>100</v>
          </cell>
          <cell r="V21">
            <v>53.4</v>
          </cell>
          <cell r="W21">
            <v>30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49</v>
          </cell>
          <cell r="D22">
            <v>97</v>
          </cell>
          <cell r="E22">
            <v>113</v>
          </cell>
          <cell r="F22">
            <v>26</v>
          </cell>
          <cell r="G22">
            <v>0</v>
          </cell>
          <cell r="H22">
            <v>0.5</v>
          </cell>
          <cell r="I22">
            <v>60</v>
          </cell>
          <cell r="J22">
            <v>126</v>
          </cell>
          <cell r="K22">
            <v>-13</v>
          </cell>
          <cell r="L22">
            <v>0</v>
          </cell>
          <cell r="M22">
            <v>50</v>
          </cell>
          <cell r="N22">
            <v>30</v>
          </cell>
          <cell r="O22">
            <v>100</v>
          </cell>
          <cell r="P22">
            <v>0</v>
          </cell>
          <cell r="U22">
            <v>50</v>
          </cell>
          <cell r="V22">
            <v>22.6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12</v>
          </cell>
          <cell r="D23">
            <v>279</v>
          </cell>
          <cell r="E23">
            <v>58</v>
          </cell>
          <cell r="F23">
            <v>24</v>
          </cell>
          <cell r="G23">
            <v>0</v>
          </cell>
          <cell r="H23">
            <v>0.35</v>
          </cell>
          <cell r="I23">
            <v>35</v>
          </cell>
          <cell r="J23">
            <v>106</v>
          </cell>
          <cell r="K23">
            <v>-48</v>
          </cell>
          <cell r="L23">
            <v>0</v>
          </cell>
          <cell r="M23">
            <v>20</v>
          </cell>
          <cell r="N23">
            <v>0</v>
          </cell>
          <cell r="O23">
            <v>20</v>
          </cell>
          <cell r="P23">
            <v>0</v>
          </cell>
          <cell r="T23">
            <v>30</v>
          </cell>
          <cell r="V23">
            <v>11.6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1305</v>
          </cell>
          <cell r="D24">
            <v>1055</v>
          </cell>
          <cell r="E24">
            <v>1682</v>
          </cell>
          <cell r="F24">
            <v>637</v>
          </cell>
          <cell r="G24">
            <v>0</v>
          </cell>
          <cell r="H24">
            <v>0.17</v>
          </cell>
          <cell r="I24">
            <v>180</v>
          </cell>
          <cell r="J24">
            <v>1728</v>
          </cell>
          <cell r="K24">
            <v>-46</v>
          </cell>
          <cell r="L24">
            <v>1500</v>
          </cell>
          <cell r="M24">
            <v>2000</v>
          </cell>
          <cell r="N24">
            <v>0</v>
          </cell>
          <cell r="O24">
            <v>500</v>
          </cell>
          <cell r="P24">
            <v>500</v>
          </cell>
          <cell r="V24">
            <v>336.4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117</v>
          </cell>
          <cell r="D25">
            <v>223</v>
          </cell>
          <cell r="E25">
            <v>257</v>
          </cell>
          <cell r="F25">
            <v>72</v>
          </cell>
          <cell r="G25">
            <v>0</v>
          </cell>
          <cell r="H25">
            <v>0.38</v>
          </cell>
          <cell r="I25">
            <v>40</v>
          </cell>
          <cell r="J25">
            <v>261</v>
          </cell>
          <cell r="K25">
            <v>-4</v>
          </cell>
          <cell r="L25">
            <v>0</v>
          </cell>
          <cell r="M25">
            <v>60</v>
          </cell>
          <cell r="N25">
            <v>60</v>
          </cell>
          <cell r="O25">
            <v>40</v>
          </cell>
          <cell r="P25">
            <v>0</v>
          </cell>
          <cell r="T25">
            <v>100</v>
          </cell>
          <cell r="U25">
            <v>50</v>
          </cell>
          <cell r="V25">
            <v>51.4</v>
          </cell>
          <cell r="W25">
            <v>50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468</v>
          </cell>
          <cell r="D26">
            <v>982</v>
          </cell>
          <cell r="E26">
            <v>1107</v>
          </cell>
          <cell r="F26">
            <v>291</v>
          </cell>
          <cell r="G26">
            <v>0</v>
          </cell>
          <cell r="H26">
            <v>0.35</v>
          </cell>
          <cell r="I26">
            <v>45</v>
          </cell>
          <cell r="J26">
            <v>1431</v>
          </cell>
          <cell r="K26">
            <v>-324</v>
          </cell>
          <cell r="L26">
            <v>250</v>
          </cell>
          <cell r="M26">
            <v>200</v>
          </cell>
          <cell r="N26">
            <v>500</v>
          </cell>
          <cell r="O26">
            <v>400</v>
          </cell>
          <cell r="P26">
            <v>400</v>
          </cell>
          <cell r="T26">
            <v>200</v>
          </cell>
          <cell r="U26">
            <v>300</v>
          </cell>
          <cell r="V26">
            <v>221.4</v>
          </cell>
          <cell r="W26">
            <v>250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130</v>
          </cell>
          <cell r="D27">
            <v>467</v>
          </cell>
          <cell r="E27">
            <v>435</v>
          </cell>
          <cell r="F27">
            <v>150</v>
          </cell>
          <cell r="G27">
            <v>0</v>
          </cell>
          <cell r="H27">
            <v>0.35</v>
          </cell>
          <cell r="I27">
            <v>45</v>
          </cell>
          <cell r="J27">
            <v>783</v>
          </cell>
          <cell r="K27">
            <v>-348</v>
          </cell>
          <cell r="L27">
            <v>0</v>
          </cell>
          <cell r="M27">
            <v>0</v>
          </cell>
          <cell r="N27">
            <v>100</v>
          </cell>
          <cell r="O27">
            <v>150</v>
          </cell>
          <cell r="P27">
            <v>150</v>
          </cell>
          <cell r="T27">
            <v>50</v>
          </cell>
          <cell r="U27">
            <v>100</v>
          </cell>
          <cell r="V27">
            <v>39</v>
          </cell>
          <cell r="W27">
            <v>100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179</v>
          </cell>
          <cell r="D28">
            <v>1584</v>
          </cell>
          <cell r="E28">
            <v>1618</v>
          </cell>
          <cell r="F28">
            <v>103</v>
          </cell>
          <cell r="G28">
            <v>0</v>
          </cell>
          <cell r="H28">
            <v>0.35</v>
          </cell>
          <cell r="I28">
            <v>45</v>
          </cell>
          <cell r="J28">
            <v>1712</v>
          </cell>
          <cell r="K28">
            <v>-94</v>
          </cell>
          <cell r="L28">
            <v>200</v>
          </cell>
          <cell r="M28">
            <v>120</v>
          </cell>
          <cell r="N28">
            <v>150</v>
          </cell>
          <cell r="O28">
            <v>300</v>
          </cell>
          <cell r="P28">
            <v>200</v>
          </cell>
          <cell r="T28">
            <v>100</v>
          </cell>
          <cell r="U28">
            <v>200</v>
          </cell>
          <cell r="V28">
            <v>143.6</v>
          </cell>
          <cell r="W28">
            <v>150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409</v>
          </cell>
          <cell r="D29">
            <v>896</v>
          </cell>
          <cell r="E29">
            <v>883</v>
          </cell>
          <cell r="F29">
            <v>394</v>
          </cell>
          <cell r="G29">
            <v>0</v>
          </cell>
          <cell r="H29">
            <v>0.35</v>
          </cell>
          <cell r="I29">
            <v>45</v>
          </cell>
          <cell r="J29">
            <v>1289</v>
          </cell>
          <cell r="K29">
            <v>-406</v>
          </cell>
          <cell r="L29">
            <v>200</v>
          </cell>
          <cell r="M29">
            <v>200</v>
          </cell>
          <cell r="N29">
            <v>100</v>
          </cell>
          <cell r="O29">
            <v>400</v>
          </cell>
          <cell r="P29">
            <v>300</v>
          </cell>
          <cell r="T29">
            <v>200</v>
          </cell>
          <cell r="U29">
            <v>300</v>
          </cell>
          <cell r="V29">
            <v>176.6</v>
          </cell>
          <cell r="W29">
            <v>250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123.634</v>
          </cell>
          <cell r="D30">
            <v>568.875</v>
          </cell>
          <cell r="E30">
            <v>545.06799999999998</v>
          </cell>
          <cell r="F30">
            <v>119.32299999999999</v>
          </cell>
          <cell r="G30">
            <v>0</v>
          </cell>
          <cell r="H30">
            <v>1</v>
          </cell>
          <cell r="I30">
            <v>50</v>
          </cell>
          <cell r="J30">
            <v>533.64099999999996</v>
          </cell>
          <cell r="K30">
            <v>11.427000000000021</v>
          </cell>
          <cell r="L30">
            <v>150</v>
          </cell>
          <cell r="M30">
            <v>100</v>
          </cell>
          <cell r="N30">
            <v>0</v>
          </cell>
          <cell r="O30">
            <v>150</v>
          </cell>
          <cell r="P30">
            <v>150</v>
          </cell>
          <cell r="T30">
            <v>100</v>
          </cell>
          <cell r="U30">
            <v>100</v>
          </cell>
          <cell r="V30">
            <v>109.0136</v>
          </cell>
          <cell r="W30">
            <v>120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925.05499999999995</v>
          </cell>
          <cell r="D31">
            <v>7522.4709999999995</v>
          </cell>
          <cell r="E31">
            <v>6511.6419999999998</v>
          </cell>
          <cell r="F31">
            <v>1745.3109999999999</v>
          </cell>
          <cell r="G31">
            <v>0</v>
          </cell>
          <cell r="H31">
            <v>1</v>
          </cell>
          <cell r="I31">
            <v>50</v>
          </cell>
          <cell r="J31">
            <v>6607.2879999999996</v>
          </cell>
          <cell r="K31">
            <v>-95.645999999999731</v>
          </cell>
          <cell r="L31">
            <v>1000</v>
          </cell>
          <cell r="M31">
            <v>1500</v>
          </cell>
          <cell r="N31">
            <v>500</v>
          </cell>
          <cell r="O31">
            <v>1500</v>
          </cell>
          <cell r="P31">
            <v>1900</v>
          </cell>
          <cell r="T31">
            <v>900</v>
          </cell>
          <cell r="U31">
            <v>1500</v>
          </cell>
          <cell r="V31">
            <v>1302.3283999999999</v>
          </cell>
          <cell r="W31">
            <v>1800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106.006</v>
          </cell>
          <cell r="D32">
            <v>262.21800000000002</v>
          </cell>
          <cell r="E32">
            <v>289.14999999999998</v>
          </cell>
          <cell r="F32">
            <v>77.274000000000001</v>
          </cell>
          <cell r="G32">
            <v>0</v>
          </cell>
          <cell r="H32">
            <v>1</v>
          </cell>
          <cell r="I32">
            <v>50</v>
          </cell>
          <cell r="J32">
            <v>354.96499999999997</v>
          </cell>
          <cell r="K32">
            <v>-65.814999999999998</v>
          </cell>
          <cell r="L32">
            <v>50</v>
          </cell>
          <cell r="M32">
            <v>100</v>
          </cell>
          <cell r="N32">
            <v>100</v>
          </cell>
          <cell r="O32">
            <v>100</v>
          </cell>
          <cell r="P32">
            <v>100</v>
          </cell>
          <cell r="V32">
            <v>57.83</v>
          </cell>
          <cell r="W32">
            <v>100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273.39</v>
          </cell>
          <cell r="D33">
            <v>603.33799999999997</v>
          </cell>
          <cell r="E33">
            <v>795.26</v>
          </cell>
          <cell r="F33">
            <v>71.736999999999995</v>
          </cell>
          <cell r="G33">
            <v>0</v>
          </cell>
          <cell r="H33">
            <v>1</v>
          </cell>
          <cell r="I33">
            <v>50</v>
          </cell>
          <cell r="J33">
            <v>760.58799999999997</v>
          </cell>
          <cell r="K33">
            <v>34.672000000000025</v>
          </cell>
          <cell r="L33">
            <v>100</v>
          </cell>
          <cell r="M33">
            <v>200</v>
          </cell>
          <cell r="N33">
            <v>100</v>
          </cell>
          <cell r="O33">
            <v>200</v>
          </cell>
          <cell r="P33">
            <v>200</v>
          </cell>
          <cell r="T33">
            <v>200</v>
          </cell>
          <cell r="U33">
            <v>200</v>
          </cell>
          <cell r="V33">
            <v>159.05199999999999</v>
          </cell>
          <cell r="W33">
            <v>200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89.444999999999993</v>
          </cell>
          <cell r="D34">
            <v>265.72899999999998</v>
          </cell>
          <cell r="E34">
            <v>201.98099999999999</v>
          </cell>
          <cell r="F34">
            <v>144.315</v>
          </cell>
          <cell r="G34">
            <v>0</v>
          </cell>
          <cell r="H34">
            <v>1</v>
          </cell>
          <cell r="I34">
            <v>60</v>
          </cell>
          <cell r="J34">
            <v>215.97</v>
          </cell>
          <cell r="K34">
            <v>-13.989000000000004</v>
          </cell>
          <cell r="L34">
            <v>50</v>
          </cell>
          <cell r="M34">
            <v>70</v>
          </cell>
          <cell r="N34">
            <v>0</v>
          </cell>
          <cell r="O34">
            <v>50</v>
          </cell>
          <cell r="P34">
            <v>0</v>
          </cell>
          <cell r="U34">
            <v>50</v>
          </cell>
          <cell r="V34">
            <v>40.3962</v>
          </cell>
          <cell r="W34">
            <v>50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692.83100000000002</v>
          </cell>
          <cell r="D35">
            <v>16092.938</v>
          </cell>
          <cell r="E35">
            <v>13455.597</v>
          </cell>
          <cell r="F35">
            <v>3037.3980000000001</v>
          </cell>
          <cell r="G35">
            <v>0</v>
          </cell>
          <cell r="H35">
            <v>1</v>
          </cell>
          <cell r="I35">
            <v>60</v>
          </cell>
          <cell r="J35">
            <v>13073.817999999999</v>
          </cell>
          <cell r="K35">
            <v>381.77900000000045</v>
          </cell>
          <cell r="L35">
            <v>1300</v>
          </cell>
          <cell r="M35">
            <v>3400</v>
          </cell>
          <cell r="N35">
            <v>2250</v>
          </cell>
          <cell r="O35">
            <v>3300</v>
          </cell>
          <cell r="P35">
            <v>3200</v>
          </cell>
          <cell r="T35">
            <v>1300</v>
          </cell>
          <cell r="U35">
            <v>3700</v>
          </cell>
          <cell r="V35">
            <v>2691.1194</v>
          </cell>
          <cell r="W35">
            <v>3500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134.471</v>
          </cell>
          <cell r="D36">
            <v>162.65700000000001</v>
          </cell>
          <cell r="E36">
            <v>177.90600000000001</v>
          </cell>
          <cell r="F36">
            <v>119.22199999999999</v>
          </cell>
          <cell r="G36" t="str">
            <v>н</v>
          </cell>
          <cell r="H36">
            <v>1</v>
          </cell>
          <cell r="I36">
            <v>55</v>
          </cell>
          <cell r="J36">
            <v>171.059</v>
          </cell>
          <cell r="K36">
            <v>6.8470000000000084</v>
          </cell>
          <cell r="L36">
            <v>0</v>
          </cell>
          <cell r="M36">
            <v>0</v>
          </cell>
          <cell r="N36">
            <v>0</v>
          </cell>
          <cell r="O36">
            <v>50</v>
          </cell>
          <cell r="P36">
            <v>0</v>
          </cell>
          <cell r="T36">
            <v>60</v>
          </cell>
          <cell r="U36">
            <v>50</v>
          </cell>
          <cell r="V36">
            <v>35.581200000000003</v>
          </cell>
          <cell r="W36">
            <v>50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29.614999999999998</v>
          </cell>
          <cell r="D37">
            <v>91.995000000000005</v>
          </cell>
          <cell r="E37">
            <v>87.887</v>
          </cell>
          <cell r="F37">
            <v>31.061</v>
          </cell>
          <cell r="G37">
            <v>0</v>
          </cell>
          <cell r="H37">
            <v>1</v>
          </cell>
          <cell r="I37">
            <v>50</v>
          </cell>
          <cell r="J37">
            <v>90.558000000000007</v>
          </cell>
          <cell r="K37">
            <v>-2.6710000000000065</v>
          </cell>
          <cell r="L37">
            <v>0</v>
          </cell>
          <cell r="M37">
            <v>20</v>
          </cell>
          <cell r="N37">
            <v>40</v>
          </cell>
          <cell r="O37">
            <v>20</v>
          </cell>
          <cell r="P37">
            <v>0</v>
          </cell>
          <cell r="T37">
            <v>20</v>
          </cell>
          <cell r="U37">
            <v>20</v>
          </cell>
          <cell r="V37">
            <v>17.577400000000001</v>
          </cell>
          <cell r="W37">
            <v>20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161.01499999999999</v>
          </cell>
          <cell r="D38">
            <v>509.37700000000001</v>
          </cell>
          <cell r="E38">
            <v>606.23</v>
          </cell>
          <cell r="F38">
            <v>55.319000000000003</v>
          </cell>
          <cell r="G38">
            <v>0</v>
          </cell>
          <cell r="H38">
            <v>1</v>
          </cell>
          <cell r="I38">
            <v>50</v>
          </cell>
          <cell r="J38">
            <v>596.96699999999998</v>
          </cell>
          <cell r="K38">
            <v>9.2630000000000337</v>
          </cell>
          <cell r="L38">
            <v>150</v>
          </cell>
          <cell r="M38">
            <v>150</v>
          </cell>
          <cell r="N38">
            <v>100</v>
          </cell>
          <cell r="O38">
            <v>250</v>
          </cell>
          <cell r="P38">
            <v>0</v>
          </cell>
          <cell r="T38">
            <v>120</v>
          </cell>
          <cell r="U38">
            <v>150</v>
          </cell>
          <cell r="V38">
            <v>121.24600000000001</v>
          </cell>
          <cell r="W38">
            <v>200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780.53200000000004</v>
          </cell>
          <cell r="D39">
            <v>4428.8599999999997</v>
          </cell>
          <cell r="E39">
            <v>3889.7559999999999</v>
          </cell>
          <cell r="F39">
            <v>1267.8030000000001</v>
          </cell>
          <cell r="G39">
            <v>0</v>
          </cell>
          <cell r="H39">
            <v>1</v>
          </cell>
          <cell r="I39">
            <v>60</v>
          </cell>
          <cell r="J39">
            <v>3866.3409999999999</v>
          </cell>
          <cell r="K39">
            <v>23.414999999999964</v>
          </cell>
          <cell r="L39">
            <v>1000</v>
          </cell>
          <cell r="M39">
            <v>500</v>
          </cell>
          <cell r="N39">
            <v>300</v>
          </cell>
          <cell r="O39">
            <v>1400</v>
          </cell>
          <cell r="P39">
            <v>1400</v>
          </cell>
          <cell r="U39">
            <v>1200</v>
          </cell>
          <cell r="V39">
            <v>777.95119999999997</v>
          </cell>
          <cell r="W39">
            <v>1200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817.70500000000004</v>
          </cell>
          <cell r="D40">
            <v>5715.7049999999999</v>
          </cell>
          <cell r="E40">
            <v>4561.7740000000003</v>
          </cell>
          <cell r="F40">
            <v>1871.519</v>
          </cell>
          <cell r="G40">
            <v>0</v>
          </cell>
          <cell r="H40">
            <v>1</v>
          </cell>
          <cell r="I40">
            <v>60</v>
          </cell>
          <cell r="J40">
            <v>4493.2790000000005</v>
          </cell>
          <cell r="K40">
            <v>68.494999999999891</v>
          </cell>
          <cell r="L40">
            <v>500</v>
          </cell>
          <cell r="M40">
            <v>1100</v>
          </cell>
          <cell r="N40">
            <v>500</v>
          </cell>
          <cell r="O40">
            <v>1100</v>
          </cell>
          <cell r="P40">
            <v>1200</v>
          </cell>
          <cell r="U40">
            <v>1000</v>
          </cell>
          <cell r="V40">
            <v>912.35480000000007</v>
          </cell>
          <cell r="W40">
            <v>1400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126.59099999999999</v>
          </cell>
          <cell r="D41">
            <v>262.51299999999998</v>
          </cell>
          <cell r="E41">
            <v>302.43700000000001</v>
          </cell>
          <cell r="F41">
            <v>79.63</v>
          </cell>
          <cell r="G41">
            <v>0</v>
          </cell>
          <cell r="H41">
            <v>1</v>
          </cell>
          <cell r="I41">
            <v>60</v>
          </cell>
          <cell r="J41">
            <v>286.73500000000001</v>
          </cell>
          <cell r="K41">
            <v>15.701999999999998</v>
          </cell>
          <cell r="L41">
            <v>100</v>
          </cell>
          <cell r="M41">
            <v>80</v>
          </cell>
          <cell r="N41">
            <v>50</v>
          </cell>
          <cell r="O41">
            <v>70</v>
          </cell>
          <cell r="P41">
            <v>60</v>
          </cell>
          <cell r="T41">
            <v>80</v>
          </cell>
          <cell r="U41">
            <v>100</v>
          </cell>
          <cell r="V41">
            <v>60.487400000000001</v>
          </cell>
          <cell r="W41">
            <v>80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119.327</v>
          </cell>
          <cell r="D42">
            <v>309.44400000000002</v>
          </cell>
          <cell r="E42">
            <v>324.59800000000001</v>
          </cell>
          <cell r="F42">
            <v>96.281999999999996</v>
          </cell>
          <cell r="G42">
            <v>0</v>
          </cell>
          <cell r="H42">
            <v>1</v>
          </cell>
          <cell r="I42">
            <v>60</v>
          </cell>
          <cell r="J42">
            <v>345.86700000000002</v>
          </cell>
          <cell r="K42">
            <v>-21.269000000000005</v>
          </cell>
          <cell r="L42">
            <v>100</v>
          </cell>
          <cell r="M42">
            <v>100</v>
          </cell>
          <cell r="N42">
            <v>60</v>
          </cell>
          <cell r="O42">
            <v>50</v>
          </cell>
          <cell r="P42">
            <v>60</v>
          </cell>
          <cell r="T42">
            <v>80</v>
          </cell>
          <cell r="U42">
            <v>100</v>
          </cell>
          <cell r="V42">
            <v>64.919600000000003</v>
          </cell>
          <cell r="W42">
            <v>80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16.492999999999999</v>
          </cell>
          <cell r="D43">
            <v>104.044</v>
          </cell>
          <cell r="E43">
            <v>96.757999999999996</v>
          </cell>
          <cell r="F43">
            <v>20.548999999999999</v>
          </cell>
          <cell r="G43">
            <v>0</v>
          </cell>
          <cell r="H43">
            <v>1</v>
          </cell>
          <cell r="I43">
            <v>180</v>
          </cell>
          <cell r="J43">
            <v>100.553</v>
          </cell>
          <cell r="K43">
            <v>-3.7950000000000017</v>
          </cell>
          <cell r="L43">
            <v>0</v>
          </cell>
          <cell r="M43">
            <v>0</v>
          </cell>
          <cell r="N43">
            <v>100</v>
          </cell>
          <cell r="O43">
            <v>80</v>
          </cell>
          <cell r="P43">
            <v>0</v>
          </cell>
          <cell r="V43">
            <v>19.351599999999998</v>
          </cell>
          <cell r="W43">
            <v>30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208.523</v>
          </cell>
          <cell r="D44">
            <v>525.67600000000004</v>
          </cell>
          <cell r="E44">
            <v>496.95499999999998</v>
          </cell>
          <cell r="F44">
            <v>215.31899999999999</v>
          </cell>
          <cell r="G44">
            <v>0</v>
          </cell>
          <cell r="H44">
            <v>1</v>
          </cell>
          <cell r="I44">
            <v>60</v>
          </cell>
          <cell r="J44">
            <v>484.15600000000001</v>
          </cell>
          <cell r="K44">
            <v>12.798999999999978</v>
          </cell>
          <cell r="L44">
            <v>100</v>
          </cell>
          <cell r="M44">
            <v>150</v>
          </cell>
          <cell r="N44">
            <v>100</v>
          </cell>
          <cell r="O44">
            <v>70</v>
          </cell>
          <cell r="P44">
            <v>100</v>
          </cell>
          <cell r="T44">
            <v>100</v>
          </cell>
          <cell r="U44">
            <v>150</v>
          </cell>
          <cell r="V44">
            <v>99.390999999999991</v>
          </cell>
          <cell r="W44">
            <v>120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16.504999999999999</v>
          </cell>
          <cell r="D45">
            <v>72.159000000000006</v>
          </cell>
          <cell r="E45">
            <v>90.444999999999993</v>
          </cell>
          <cell r="F45">
            <v>-1.7809999999999999</v>
          </cell>
          <cell r="G45" t="str">
            <v>н</v>
          </cell>
          <cell r="H45">
            <v>1</v>
          </cell>
          <cell r="I45">
            <v>35</v>
          </cell>
          <cell r="J45">
            <v>92.528000000000006</v>
          </cell>
          <cell r="K45">
            <v>-2.0830000000000126</v>
          </cell>
          <cell r="L45">
            <v>20</v>
          </cell>
          <cell r="M45">
            <v>10</v>
          </cell>
          <cell r="N45">
            <v>40</v>
          </cell>
          <cell r="O45">
            <v>30</v>
          </cell>
          <cell r="P45">
            <v>0</v>
          </cell>
          <cell r="T45">
            <v>20</v>
          </cell>
          <cell r="U45">
            <v>30</v>
          </cell>
          <cell r="V45">
            <v>18.088999999999999</v>
          </cell>
          <cell r="W45">
            <v>10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47.353999999999999</v>
          </cell>
          <cell r="D46">
            <v>105.599</v>
          </cell>
          <cell r="E46">
            <v>123.369</v>
          </cell>
          <cell r="F46">
            <v>23.234999999999999</v>
          </cell>
          <cell r="G46">
            <v>0</v>
          </cell>
          <cell r="H46">
            <v>1</v>
          </cell>
          <cell r="I46">
            <v>30</v>
          </cell>
          <cell r="J46">
            <v>125.253</v>
          </cell>
          <cell r="K46">
            <v>-1.8840000000000003</v>
          </cell>
          <cell r="L46">
            <v>30</v>
          </cell>
          <cell r="M46">
            <v>30</v>
          </cell>
          <cell r="N46">
            <v>0</v>
          </cell>
          <cell r="O46">
            <v>0</v>
          </cell>
          <cell r="P46">
            <v>30</v>
          </cell>
          <cell r="T46">
            <v>20</v>
          </cell>
          <cell r="U46">
            <v>30</v>
          </cell>
          <cell r="V46">
            <v>24.6738</v>
          </cell>
          <cell r="W46">
            <v>30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97.17</v>
          </cell>
          <cell r="D47">
            <v>125.33199999999999</v>
          </cell>
          <cell r="E47">
            <v>163.95400000000001</v>
          </cell>
          <cell r="F47">
            <v>49.197000000000003</v>
          </cell>
          <cell r="G47" t="str">
            <v>н</v>
          </cell>
          <cell r="H47">
            <v>1</v>
          </cell>
          <cell r="I47">
            <v>30</v>
          </cell>
          <cell r="J47">
            <v>166.65899999999999</v>
          </cell>
          <cell r="K47">
            <v>-2.7049999999999841</v>
          </cell>
          <cell r="L47">
            <v>20</v>
          </cell>
          <cell r="M47">
            <v>30</v>
          </cell>
          <cell r="N47">
            <v>0</v>
          </cell>
          <cell r="O47">
            <v>0</v>
          </cell>
          <cell r="P47">
            <v>30</v>
          </cell>
          <cell r="T47">
            <v>50</v>
          </cell>
          <cell r="U47">
            <v>40</v>
          </cell>
          <cell r="V47">
            <v>32.790800000000004</v>
          </cell>
          <cell r="W47">
            <v>40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262.18</v>
          </cell>
          <cell r="D48">
            <v>1068.269</v>
          </cell>
          <cell r="E48">
            <v>1012.901</v>
          </cell>
          <cell r="F48">
            <v>293.09899999999999</v>
          </cell>
          <cell r="G48">
            <v>0</v>
          </cell>
          <cell r="H48">
            <v>1</v>
          </cell>
          <cell r="I48">
            <v>30</v>
          </cell>
          <cell r="J48">
            <v>989.88599999999997</v>
          </cell>
          <cell r="K48">
            <v>23.014999999999986</v>
          </cell>
          <cell r="L48">
            <v>300</v>
          </cell>
          <cell r="M48">
            <v>250</v>
          </cell>
          <cell r="N48">
            <v>0</v>
          </cell>
          <cell r="O48">
            <v>0</v>
          </cell>
          <cell r="P48">
            <v>0</v>
          </cell>
          <cell r="T48">
            <v>250</v>
          </cell>
          <cell r="U48">
            <v>250</v>
          </cell>
          <cell r="V48">
            <v>202.58019999999999</v>
          </cell>
          <cell r="W48">
            <v>300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25.542000000000002</v>
          </cell>
          <cell r="D49">
            <v>74.646000000000001</v>
          </cell>
          <cell r="E49">
            <v>63.898000000000003</v>
          </cell>
          <cell r="F49">
            <v>34.960999999999999</v>
          </cell>
          <cell r="G49">
            <v>0</v>
          </cell>
          <cell r="H49">
            <v>1</v>
          </cell>
          <cell r="I49">
            <v>40</v>
          </cell>
          <cell r="J49">
            <v>63.8</v>
          </cell>
          <cell r="K49">
            <v>9.8000000000006082E-2</v>
          </cell>
          <cell r="L49">
            <v>0</v>
          </cell>
          <cell r="M49">
            <v>30</v>
          </cell>
          <cell r="N49">
            <v>0</v>
          </cell>
          <cell r="O49">
            <v>0</v>
          </cell>
          <cell r="P49">
            <v>0</v>
          </cell>
          <cell r="T49">
            <v>20</v>
          </cell>
          <cell r="U49">
            <v>20</v>
          </cell>
          <cell r="V49">
            <v>12.7796</v>
          </cell>
          <cell r="W49">
            <v>20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100.589</v>
          </cell>
          <cell r="D50">
            <v>110.529</v>
          </cell>
          <cell r="E50">
            <v>202.7</v>
          </cell>
          <cell r="F50">
            <v>5.726</v>
          </cell>
          <cell r="G50" t="str">
            <v>н</v>
          </cell>
          <cell r="H50">
            <v>1</v>
          </cell>
          <cell r="I50">
            <v>35</v>
          </cell>
          <cell r="J50">
            <v>263.80700000000002</v>
          </cell>
          <cell r="K50">
            <v>-61.107000000000028</v>
          </cell>
          <cell r="L50">
            <v>0</v>
          </cell>
          <cell r="M50">
            <v>40</v>
          </cell>
          <cell r="N50">
            <v>120</v>
          </cell>
          <cell r="O50">
            <v>0</v>
          </cell>
          <cell r="P50">
            <v>80</v>
          </cell>
          <cell r="T50">
            <v>30</v>
          </cell>
          <cell r="U50">
            <v>50</v>
          </cell>
          <cell r="V50">
            <v>40.54</v>
          </cell>
          <cell r="W50">
            <v>40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74.66</v>
          </cell>
          <cell r="D51">
            <v>125.06</v>
          </cell>
          <cell r="E51">
            <v>146.73500000000001</v>
          </cell>
          <cell r="F51">
            <v>50.463000000000001</v>
          </cell>
          <cell r="G51">
            <v>0</v>
          </cell>
          <cell r="H51">
            <v>1</v>
          </cell>
          <cell r="I51">
            <v>30</v>
          </cell>
          <cell r="J51">
            <v>150.744</v>
          </cell>
          <cell r="K51">
            <v>-4.0089999999999861</v>
          </cell>
          <cell r="L51">
            <v>20</v>
          </cell>
          <cell r="M51">
            <v>30</v>
          </cell>
          <cell r="N51">
            <v>0</v>
          </cell>
          <cell r="O51">
            <v>0</v>
          </cell>
          <cell r="P51">
            <v>0</v>
          </cell>
          <cell r="T51">
            <v>50</v>
          </cell>
          <cell r="U51">
            <v>30</v>
          </cell>
          <cell r="V51">
            <v>29.347000000000001</v>
          </cell>
          <cell r="W51">
            <v>40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103.776</v>
          </cell>
          <cell r="D52">
            <v>461.30900000000003</v>
          </cell>
          <cell r="E52">
            <v>410.47800000000001</v>
          </cell>
          <cell r="F52">
            <v>120.508</v>
          </cell>
          <cell r="G52" t="str">
            <v>н</v>
          </cell>
          <cell r="H52">
            <v>1</v>
          </cell>
          <cell r="I52">
            <v>45</v>
          </cell>
          <cell r="J52">
            <v>441.22399999999999</v>
          </cell>
          <cell r="K52">
            <v>-30.745999999999981</v>
          </cell>
          <cell r="L52">
            <v>0</v>
          </cell>
          <cell r="M52">
            <v>100</v>
          </cell>
          <cell r="N52">
            <v>150</v>
          </cell>
          <cell r="O52">
            <v>100</v>
          </cell>
          <cell r="P52">
            <v>100</v>
          </cell>
          <cell r="T52">
            <v>100</v>
          </cell>
          <cell r="U52">
            <v>100</v>
          </cell>
          <cell r="V52">
            <v>82.095600000000005</v>
          </cell>
          <cell r="W52">
            <v>100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93.244</v>
          </cell>
          <cell r="D53">
            <v>481.46499999999997</v>
          </cell>
          <cell r="E53">
            <v>390.99400000000003</v>
          </cell>
          <cell r="F53">
            <v>167.244</v>
          </cell>
          <cell r="G53" t="str">
            <v>н</v>
          </cell>
          <cell r="H53">
            <v>1</v>
          </cell>
          <cell r="I53">
            <v>45</v>
          </cell>
          <cell r="J53">
            <v>407.53300000000002</v>
          </cell>
          <cell r="K53">
            <v>-16.538999999999987</v>
          </cell>
          <cell r="L53">
            <v>0</v>
          </cell>
          <cell r="M53">
            <v>100</v>
          </cell>
          <cell r="N53">
            <v>50</v>
          </cell>
          <cell r="O53">
            <v>80</v>
          </cell>
          <cell r="P53">
            <v>70</v>
          </cell>
          <cell r="T53">
            <v>150</v>
          </cell>
          <cell r="U53">
            <v>100</v>
          </cell>
          <cell r="V53">
            <v>78.198800000000006</v>
          </cell>
          <cell r="W53">
            <v>100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101.68</v>
          </cell>
          <cell r="D54">
            <v>420.63</v>
          </cell>
          <cell r="E54">
            <v>391.36399999999998</v>
          </cell>
          <cell r="F54">
            <v>118.11799999999999</v>
          </cell>
          <cell r="G54" t="str">
            <v>н</v>
          </cell>
          <cell r="H54">
            <v>1</v>
          </cell>
          <cell r="I54">
            <v>45</v>
          </cell>
          <cell r="J54">
            <v>439.48899999999998</v>
          </cell>
          <cell r="K54">
            <v>-48.125</v>
          </cell>
          <cell r="L54">
            <v>0</v>
          </cell>
          <cell r="M54">
            <v>50</v>
          </cell>
          <cell r="N54">
            <v>50</v>
          </cell>
          <cell r="O54">
            <v>130</v>
          </cell>
          <cell r="P54">
            <v>120</v>
          </cell>
          <cell r="T54">
            <v>150</v>
          </cell>
          <cell r="U54">
            <v>100</v>
          </cell>
          <cell r="V54">
            <v>78.272799999999989</v>
          </cell>
          <cell r="W54">
            <v>100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745</v>
          </cell>
          <cell r="D55">
            <v>4599</v>
          </cell>
          <cell r="E55">
            <v>2460</v>
          </cell>
          <cell r="F55">
            <v>3</v>
          </cell>
          <cell r="G55" t="str">
            <v>акк</v>
          </cell>
          <cell r="H55">
            <v>0.35</v>
          </cell>
          <cell r="I55">
            <v>40</v>
          </cell>
          <cell r="J55">
            <v>2566</v>
          </cell>
          <cell r="K55">
            <v>-106</v>
          </cell>
          <cell r="L55">
            <v>500</v>
          </cell>
          <cell r="M55">
            <v>500</v>
          </cell>
          <cell r="N55">
            <v>900</v>
          </cell>
          <cell r="O55">
            <v>1000</v>
          </cell>
          <cell r="P55">
            <v>1200</v>
          </cell>
          <cell r="T55">
            <v>500</v>
          </cell>
          <cell r="U55">
            <v>500</v>
          </cell>
          <cell r="V55">
            <v>492</v>
          </cell>
          <cell r="W55">
            <v>500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2510</v>
          </cell>
          <cell r="D56">
            <v>10389</v>
          </cell>
          <cell r="E56">
            <v>4539</v>
          </cell>
          <cell r="F56">
            <v>770</v>
          </cell>
          <cell r="G56" t="str">
            <v>акк</v>
          </cell>
          <cell r="H56">
            <v>0.4</v>
          </cell>
          <cell r="I56">
            <v>40</v>
          </cell>
          <cell r="J56">
            <v>3490</v>
          </cell>
          <cell r="K56">
            <v>1049</v>
          </cell>
          <cell r="L56">
            <v>1000</v>
          </cell>
          <cell r="M56">
            <v>1100</v>
          </cell>
          <cell r="N56">
            <v>700</v>
          </cell>
          <cell r="O56">
            <v>400</v>
          </cell>
          <cell r="P56">
            <v>500</v>
          </cell>
          <cell r="T56">
            <v>1000</v>
          </cell>
          <cell r="U56">
            <v>1300</v>
          </cell>
          <cell r="V56">
            <v>907.8</v>
          </cell>
          <cell r="W56">
            <v>1000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652</v>
          </cell>
          <cell r="D57">
            <v>3461</v>
          </cell>
          <cell r="E57">
            <v>3353</v>
          </cell>
          <cell r="F57">
            <v>717</v>
          </cell>
          <cell r="G57">
            <v>0</v>
          </cell>
          <cell r="H57">
            <v>0.45</v>
          </cell>
          <cell r="I57">
            <v>45</v>
          </cell>
          <cell r="J57">
            <v>4071</v>
          </cell>
          <cell r="K57">
            <v>-718</v>
          </cell>
          <cell r="L57">
            <v>800</v>
          </cell>
          <cell r="M57">
            <v>900</v>
          </cell>
          <cell r="N57">
            <v>0</v>
          </cell>
          <cell r="O57">
            <v>800</v>
          </cell>
          <cell r="P57">
            <v>800</v>
          </cell>
          <cell r="T57">
            <v>800</v>
          </cell>
          <cell r="U57">
            <v>900</v>
          </cell>
          <cell r="V57">
            <v>670.6</v>
          </cell>
          <cell r="W57">
            <v>900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684.37800000000004</v>
          </cell>
          <cell r="D58">
            <v>768.01900000000001</v>
          </cell>
          <cell r="E58">
            <v>915</v>
          </cell>
          <cell r="F58">
            <v>11</v>
          </cell>
          <cell r="G58" t="str">
            <v>акк</v>
          </cell>
          <cell r="H58">
            <v>1</v>
          </cell>
          <cell r="I58">
            <v>40</v>
          </cell>
          <cell r="J58">
            <v>659.38199999999995</v>
          </cell>
          <cell r="K58">
            <v>255.61800000000005</v>
          </cell>
          <cell r="L58">
            <v>150</v>
          </cell>
          <cell r="M58">
            <v>200</v>
          </cell>
          <cell r="N58">
            <v>0</v>
          </cell>
          <cell r="O58">
            <v>150</v>
          </cell>
          <cell r="P58">
            <v>150</v>
          </cell>
          <cell r="T58">
            <v>300</v>
          </cell>
          <cell r="U58">
            <v>250</v>
          </cell>
          <cell r="V58">
            <v>183</v>
          </cell>
          <cell r="W58">
            <v>250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886</v>
          </cell>
          <cell r="D59">
            <v>537</v>
          </cell>
          <cell r="E59">
            <v>474</v>
          </cell>
          <cell r="F59">
            <v>916</v>
          </cell>
          <cell r="G59">
            <v>0</v>
          </cell>
          <cell r="H59">
            <v>0.1</v>
          </cell>
          <cell r="I59">
            <v>730</v>
          </cell>
          <cell r="J59">
            <v>513</v>
          </cell>
          <cell r="K59">
            <v>-39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V59">
            <v>94.8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493</v>
          </cell>
          <cell r="D60">
            <v>1074</v>
          </cell>
          <cell r="E60">
            <v>1256</v>
          </cell>
          <cell r="F60">
            <v>260</v>
          </cell>
          <cell r="G60">
            <v>0</v>
          </cell>
          <cell r="H60">
            <v>0.35</v>
          </cell>
          <cell r="I60">
            <v>40</v>
          </cell>
          <cell r="J60">
            <v>1563</v>
          </cell>
          <cell r="K60">
            <v>-307</v>
          </cell>
          <cell r="L60">
            <v>300</v>
          </cell>
          <cell r="M60">
            <v>300</v>
          </cell>
          <cell r="N60">
            <v>500</v>
          </cell>
          <cell r="O60">
            <v>300</v>
          </cell>
          <cell r="P60">
            <v>300</v>
          </cell>
          <cell r="U60">
            <v>250</v>
          </cell>
          <cell r="V60">
            <v>251.2</v>
          </cell>
          <cell r="W60">
            <v>250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15.815</v>
          </cell>
          <cell r="D61">
            <v>234.93</v>
          </cell>
          <cell r="E61">
            <v>201.161</v>
          </cell>
          <cell r="F61">
            <v>47.459000000000003</v>
          </cell>
          <cell r="G61">
            <v>0</v>
          </cell>
          <cell r="H61">
            <v>1</v>
          </cell>
          <cell r="I61">
            <v>40</v>
          </cell>
          <cell r="J61">
            <v>316.22300000000001</v>
          </cell>
          <cell r="K61">
            <v>-115.06200000000001</v>
          </cell>
          <cell r="L61">
            <v>100</v>
          </cell>
          <cell r="M61">
            <v>50</v>
          </cell>
          <cell r="N61">
            <v>0</v>
          </cell>
          <cell r="O61">
            <v>0</v>
          </cell>
          <cell r="P61">
            <v>0</v>
          </cell>
          <cell r="T61">
            <v>100</v>
          </cell>
          <cell r="U61">
            <v>100</v>
          </cell>
          <cell r="V61">
            <v>40.232199999999999</v>
          </cell>
          <cell r="W61">
            <v>50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887</v>
          </cell>
          <cell r="D62">
            <v>2417</v>
          </cell>
          <cell r="E62">
            <v>2971</v>
          </cell>
          <cell r="F62">
            <v>250</v>
          </cell>
          <cell r="G62">
            <v>0</v>
          </cell>
          <cell r="H62">
            <v>0.4</v>
          </cell>
          <cell r="I62">
            <v>35</v>
          </cell>
          <cell r="J62">
            <v>2989</v>
          </cell>
          <cell r="K62">
            <v>-18</v>
          </cell>
          <cell r="L62">
            <v>800</v>
          </cell>
          <cell r="M62">
            <v>800</v>
          </cell>
          <cell r="N62">
            <v>700</v>
          </cell>
          <cell r="O62">
            <v>200</v>
          </cell>
          <cell r="P62">
            <v>300</v>
          </cell>
          <cell r="T62">
            <v>500</v>
          </cell>
          <cell r="V62">
            <v>594.20000000000005</v>
          </cell>
          <cell r="W62">
            <v>600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1066</v>
          </cell>
          <cell r="D63">
            <v>37291</v>
          </cell>
          <cell r="E63">
            <v>3573</v>
          </cell>
          <cell r="F63">
            <v>1395</v>
          </cell>
          <cell r="G63">
            <v>0</v>
          </cell>
          <cell r="H63">
            <v>0.4</v>
          </cell>
          <cell r="I63">
            <v>40</v>
          </cell>
          <cell r="J63">
            <v>3611</v>
          </cell>
          <cell r="K63">
            <v>-38</v>
          </cell>
          <cell r="L63">
            <v>700</v>
          </cell>
          <cell r="M63">
            <v>900</v>
          </cell>
          <cell r="N63">
            <v>0</v>
          </cell>
          <cell r="O63">
            <v>200</v>
          </cell>
          <cell r="P63">
            <v>200</v>
          </cell>
          <cell r="T63">
            <v>900</v>
          </cell>
          <cell r="U63">
            <v>800</v>
          </cell>
          <cell r="V63">
            <v>714.6</v>
          </cell>
          <cell r="W63">
            <v>900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27.277000000000001</v>
          </cell>
          <cell r="D64">
            <v>43.100999999999999</v>
          </cell>
          <cell r="E64">
            <v>64.114999999999995</v>
          </cell>
          <cell r="F64">
            <v>5.5389999999999997</v>
          </cell>
          <cell r="G64">
            <v>0</v>
          </cell>
          <cell r="H64">
            <v>1</v>
          </cell>
          <cell r="I64">
            <v>40</v>
          </cell>
          <cell r="J64">
            <v>63.317999999999998</v>
          </cell>
          <cell r="K64">
            <v>0.79699999999999704</v>
          </cell>
          <cell r="L64">
            <v>0</v>
          </cell>
          <cell r="M64">
            <v>20</v>
          </cell>
          <cell r="N64">
            <v>20</v>
          </cell>
          <cell r="O64">
            <v>0</v>
          </cell>
          <cell r="P64">
            <v>40</v>
          </cell>
          <cell r="T64">
            <v>20</v>
          </cell>
          <cell r="V64">
            <v>12.822999999999999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160.11699999999999</v>
          </cell>
          <cell r="D65">
            <v>527.89</v>
          </cell>
          <cell r="E65">
            <v>401</v>
          </cell>
          <cell r="F65">
            <v>83</v>
          </cell>
          <cell r="G65" t="str">
            <v>акк</v>
          </cell>
          <cell r="H65">
            <v>1</v>
          </cell>
          <cell r="I65">
            <v>40</v>
          </cell>
          <cell r="J65">
            <v>170.81800000000001</v>
          </cell>
          <cell r="K65">
            <v>230.18199999999999</v>
          </cell>
          <cell r="L65">
            <v>100</v>
          </cell>
          <cell r="M65">
            <v>120</v>
          </cell>
          <cell r="N65">
            <v>0</v>
          </cell>
          <cell r="O65">
            <v>0</v>
          </cell>
          <cell r="P65">
            <v>250</v>
          </cell>
          <cell r="T65">
            <v>90</v>
          </cell>
          <cell r="U65">
            <v>80</v>
          </cell>
          <cell r="V65">
            <v>80.2</v>
          </cell>
          <cell r="W65">
            <v>100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430</v>
          </cell>
          <cell r="D66">
            <v>6102</v>
          </cell>
          <cell r="E66">
            <v>1103</v>
          </cell>
          <cell r="F66">
            <v>85</v>
          </cell>
          <cell r="G66">
            <v>0</v>
          </cell>
          <cell r="H66">
            <v>0.35</v>
          </cell>
          <cell r="I66">
            <v>40</v>
          </cell>
          <cell r="J66">
            <v>1178</v>
          </cell>
          <cell r="K66">
            <v>-75</v>
          </cell>
          <cell r="L66">
            <v>150</v>
          </cell>
          <cell r="M66">
            <v>400</v>
          </cell>
          <cell r="N66">
            <v>300</v>
          </cell>
          <cell r="O66">
            <v>300</v>
          </cell>
          <cell r="P66">
            <v>300</v>
          </cell>
          <cell r="U66">
            <v>300</v>
          </cell>
          <cell r="V66">
            <v>220.6</v>
          </cell>
          <cell r="W66">
            <v>220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319</v>
          </cell>
          <cell r="D67">
            <v>6600</v>
          </cell>
          <cell r="E67">
            <v>1643</v>
          </cell>
          <cell r="F67">
            <v>218</v>
          </cell>
          <cell r="G67" t="str">
            <v>неакк</v>
          </cell>
          <cell r="H67">
            <v>0.35</v>
          </cell>
          <cell r="I67">
            <v>40</v>
          </cell>
          <cell r="J67">
            <v>1838</v>
          </cell>
          <cell r="K67">
            <v>-195</v>
          </cell>
          <cell r="L67">
            <v>400</v>
          </cell>
          <cell r="M67">
            <v>500</v>
          </cell>
          <cell r="N67">
            <v>400</v>
          </cell>
          <cell r="O67">
            <v>500</v>
          </cell>
          <cell r="P67">
            <v>500</v>
          </cell>
          <cell r="T67">
            <v>300</v>
          </cell>
          <cell r="U67">
            <v>400</v>
          </cell>
          <cell r="V67">
            <v>328.6</v>
          </cell>
          <cell r="W67">
            <v>300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421</v>
          </cell>
          <cell r="D68">
            <v>686</v>
          </cell>
          <cell r="E68">
            <v>894</v>
          </cell>
          <cell r="F68">
            <v>179</v>
          </cell>
          <cell r="G68">
            <v>0</v>
          </cell>
          <cell r="H68">
            <v>0.4</v>
          </cell>
          <cell r="I68">
            <v>35</v>
          </cell>
          <cell r="J68">
            <v>912</v>
          </cell>
          <cell r="K68">
            <v>-18</v>
          </cell>
          <cell r="L68">
            <v>120</v>
          </cell>
          <cell r="M68">
            <v>200</v>
          </cell>
          <cell r="N68">
            <v>200</v>
          </cell>
          <cell r="O68">
            <v>0</v>
          </cell>
          <cell r="P68">
            <v>180</v>
          </cell>
          <cell r="T68">
            <v>150</v>
          </cell>
          <cell r="U68">
            <v>250</v>
          </cell>
          <cell r="V68">
            <v>178.8</v>
          </cell>
          <cell r="W68">
            <v>200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60.061</v>
          </cell>
          <cell r="D69">
            <v>207.208</v>
          </cell>
          <cell r="E69">
            <v>217.50800000000001</v>
          </cell>
          <cell r="F69">
            <v>45.627000000000002</v>
          </cell>
          <cell r="G69">
            <v>0</v>
          </cell>
          <cell r="H69">
            <v>1</v>
          </cell>
          <cell r="I69">
            <v>50</v>
          </cell>
          <cell r="J69">
            <v>223.85599999999999</v>
          </cell>
          <cell r="K69">
            <v>-6.3479999999999848</v>
          </cell>
          <cell r="L69">
            <v>70</v>
          </cell>
          <cell r="M69">
            <v>50</v>
          </cell>
          <cell r="N69">
            <v>0</v>
          </cell>
          <cell r="O69">
            <v>100</v>
          </cell>
          <cell r="P69">
            <v>100</v>
          </cell>
          <cell r="U69">
            <v>50</v>
          </cell>
          <cell r="V69">
            <v>43.501600000000003</v>
          </cell>
          <cell r="W69">
            <v>50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220.21100000000001</v>
          </cell>
          <cell r="D70">
            <v>1272.616</v>
          </cell>
          <cell r="E70">
            <v>1283.8399999999999</v>
          </cell>
          <cell r="F70">
            <v>188.554</v>
          </cell>
          <cell r="G70" t="str">
            <v>н</v>
          </cell>
          <cell r="H70">
            <v>1</v>
          </cell>
          <cell r="I70">
            <v>50</v>
          </cell>
          <cell r="J70">
            <v>1422.1759999999999</v>
          </cell>
          <cell r="K70">
            <v>-138.33600000000001</v>
          </cell>
          <cell r="L70">
            <v>300</v>
          </cell>
          <cell r="M70">
            <v>200</v>
          </cell>
          <cell r="N70">
            <v>450</v>
          </cell>
          <cell r="O70">
            <v>300</v>
          </cell>
          <cell r="P70">
            <v>300</v>
          </cell>
          <cell r="T70">
            <v>300</v>
          </cell>
          <cell r="U70">
            <v>200</v>
          </cell>
          <cell r="V70">
            <v>256.76799999999997</v>
          </cell>
          <cell r="W70">
            <v>200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27.334</v>
          </cell>
          <cell r="D71">
            <v>197.92599999999999</v>
          </cell>
          <cell r="E71">
            <v>172.34399999999999</v>
          </cell>
          <cell r="F71">
            <v>47.42</v>
          </cell>
          <cell r="G71">
            <v>0</v>
          </cell>
          <cell r="H71">
            <v>1</v>
          </cell>
          <cell r="I71">
            <v>50</v>
          </cell>
          <cell r="J71">
            <v>168.959</v>
          </cell>
          <cell r="K71">
            <v>3.3849999999999909</v>
          </cell>
          <cell r="L71">
            <v>0</v>
          </cell>
          <cell r="M71">
            <v>20</v>
          </cell>
          <cell r="N71">
            <v>70</v>
          </cell>
          <cell r="O71">
            <v>0</v>
          </cell>
          <cell r="P71">
            <v>130</v>
          </cell>
          <cell r="T71">
            <v>30</v>
          </cell>
          <cell r="U71">
            <v>30</v>
          </cell>
          <cell r="V71">
            <v>34.468800000000002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9.7119999999999997</v>
          </cell>
          <cell r="D72">
            <v>18.023</v>
          </cell>
          <cell r="E72">
            <v>11.028</v>
          </cell>
          <cell r="F72">
            <v>11.647</v>
          </cell>
          <cell r="G72">
            <v>0</v>
          </cell>
          <cell r="H72">
            <v>1</v>
          </cell>
          <cell r="I72">
            <v>35</v>
          </cell>
          <cell r="J72">
            <v>10.5</v>
          </cell>
          <cell r="K72">
            <v>0.52800000000000047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10</v>
          </cell>
          <cell r="V72">
            <v>2.2056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90.504000000000005</v>
          </cell>
          <cell r="D73">
            <v>2206.0549999999998</v>
          </cell>
          <cell r="E73">
            <v>2029.7909999999999</v>
          </cell>
          <cell r="F73">
            <v>251.30799999999999</v>
          </cell>
          <cell r="G73">
            <v>0</v>
          </cell>
          <cell r="H73">
            <v>1</v>
          </cell>
          <cell r="I73">
            <v>40</v>
          </cell>
          <cell r="J73">
            <v>1924.7260000000001</v>
          </cell>
          <cell r="K73">
            <v>105.06499999999983</v>
          </cell>
          <cell r="L73">
            <v>400</v>
          </cell>
          <cell r="M73">
            <v>500</v>
          </cell>
          <cell r="N73">
            <v>100</v>
          </cell>
          <cell r="O73">
            <v>200</v>
          </cell>
          <cell r="P73">
            <v>300</v>
          </cell>
          <cell r="T73">
            <v>600</v>
          </cell>
          <cell r="U73">
            <v>500</v>
          </cell>
          <cell r="V73">
            <v>405.95819999999998</v>
          </cell>
          <cell r="W73">
            <v>400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753</v>
          </cell>
          <cell r="D74">
            <v>7695</v>
          </cell>
          <cell r="E74">
            <v>7414</v>
          </cell>
          <cell r="F74">
            <v>960</v>
          </cell>
          <cell r="G74">
            <v>0</v>
          </cell>
          <cell r="H74">
            <v>0.45</v>
          </cell>
          <cell r="I74">
            <v>50</v>
          </cell>
          <cell r="J74">
            <v>7623</v>
          </cell>
          <cell r="K74">
            <v>-209</v>
          </cell>
          <cell r="L74">
            <v>1000</v>
          </cell>
          <cell r="M74">
            <v>600</v>
          </cell>
          <cell r="N74">
            <v>0</v>
          </cell>
          <cell r="O74">
            <v>1000</v>
          </cell>
          <cell r="P74">
            <v>1200</v>
          </cell>
          <cell r="T74">
            <v>600</v>
          </cell>
          <cell r="U74">
            <v>700</v>
          </cell>
          <cell r="V74">
            <v>682.8</v>
          </cell>
          <cell r="W74">
            <v>500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1283</v>
          </cell>
          <cell r="D75">
            <v>4298</v>
          </cell>
          <cell r="E75">
            <v>4781</v>
          </cell>
          <cell r="F75">
            <v>740</v>
          </cell>
          <cell r="G75" t="str">
            <v>акяб</v>
          </cell>
          <cell r="H75">
            <v>0.45</v>
          </cell>
          <cell r="I75">
            <v>50</v>
          </cell>
          <cell r="J75">
            <v>4900</v>
          </cell>
          <cell r="K75">
            <v>-119</v>
          </cell>
          <cell r="L75">
            <v>1000</v>
          </cell>
          <cell r="M75">
            <v>800</v>
          </cell>
          <cell r="N75">
            <v>500</v>
          </cell>
          <cell r="O75">
            <v>1000</v>
          </cell>
          <cell r="P75">
            <v>1200</v>
          </cell>
          <cell r="T75">
            <v>600</v>
          </cell>
          <cell r="U75">
            <v>500</v>
          </cell>
          <cell r="V75">
            <v>716.2</v>
          </cell>
          <cell r="W75">
            <v>500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185</v>
          </cell>
          <cell r="D76">
            <v>1340</v>
          </cell>
          <cell r="E76">
            <v>1304</v>
          </cell>
          <cell r="F76">
            <v>202</v>
          </cell>
          <cell r="G76">
            <v>0</v>
          </cell>
          <cell r="H76">
            <v>0.45</v>
          </cell>
          <cell r="I76">
            <v>50</v>
          </cell>
          <cell r="J76">
            <v>1289</v>
          </cell>
          <cell r="K76">
            <v>15</v>
          </cell>
          <cell r="L76">
            <v>300</v>
          </cell>
          <cell r="M76">
            <v>300</v>
          </cell>
          <cell r="N76">
            <v>250</v>
          </cell>
          <cell r="O76">
            <v>200</v>
          </cell>
          <cell r="P76">
            <v>400</v>
          </cell>
          <cell r="T76">
            <v>300</v>
          </cell>
          <cell r="U76">
            <v>200</v>
          </cell>
          <cell r="V76">
            <v>260.8</v>
          </cell>
          <cell r="W76">
            <v>300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8.2119999999999997</v>
          </cell>
          <cell r="D77">
            <v>1218.249</v>
          </cell>
          <cell r="E77">
            <v>18.734000000000002</v>
          </cell>
          <cell r="F77">
            <v>1206.7270000000001</v>
          </cell>
          <cell r="G77">
            <v>0</v>
          </cell>
          <cell r="H77">
            <v>1</v>
          </cell>
          <cell r="I77">
            <v>35</v>
          </cell>
          <cell r="J77">
            <v>24.201000000000001</v>
          </cell>
          <cell r="K77">
            <v>-5.4669999999999987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V77">
            <v>3.7468000000000004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74</v>
          </cell>
          <cell r="D78">
            <v>275</v>
          </cell>
          <cell r="E78">
            <v>256</v>
          </cell>
          <cell r="F78">
            <v>77</v>
          </cell>
          <cell r="G78">
            <v>0</v>
          </cell>
          <cell r="H78">
            <v>0.4</v>
          </cell>
          <cell r="I78">
            <v>40</v>
          </cell>
          <cell r="J78">
            <v>265</v>
          </cell>
          <cell r="K78">
            <v>-9</v>
          </cell>
          <cell r="L78">
            <v>100</v>
          </cell>
          <cell r="M78">
            <v>70</v>
          </cell>
          <cell r="N78">
            <v>0</v>
          </cell>
          <cell r="O78">
            <v>0</v>
          </cell>
          <cell r="P78">
            <v>50</v>
          </cell>
          <cell r="T78">
            <v>40</v>
          </cell>
          <cell r="U78">
            <v>50</v>
          </cell>
          <cell r="V78">
            <v>51.2</v>
          </cell>
          <cell r="W78">
            <v>40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101</v>
          </cell>
          <cell r="D79">
            <v>324</v>
          </cell>
          <cell r="E79">
            <v>246</v>
          </cell>
          <cell r="F79">
            <v>160</v>
          </cell>
          <cell r="G79">
            <v>0</v>
          </cell>
          <cell r="H79">
            <v>0.4</v>
          </cell>
          <cell r="I79">
            <v>40</v>
          </cell>
          <cell r="J79">
            <v>263</v>
          </cell>
          <cell r="K79">
            <v>-17</v>
          </cell>
          <cell r="L79">
            <v>90</v>
          </cell>
          <cell r="M79">
            <v>80</v>
          </cell>
          <cell r="N79">
            <v>0</v>
          </cell>
          <cell r="O79">
            <v>0</v>
          </cell>
          <cell r="P79">
            <v>0</v>
          </cell>
          <cell r="U79">
            <v>30</v>
          </cell>
          <cell r="V79">
            <v>49.2</v>
          </cell>
          <cell r="W79">
            <v>40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525.13599999999997</v>
          </cell>
          <cell r="D80">
            <v>1092.817</v>
          </cell>
          <cell r="E80">
            <v>1274.0920000000001</v>
          </cell>
          <cell r="F80">
            <v>319.33600000000001</v>
          </cell>
          <cell r="G80" t="str">
            <v>н</v>
          </cell>
          <cell r="H80">
            <v>1</v>
          </cell>
          <cell r="I80">
            <v>50</v>
          </cell>
          <cell r="J80">
            <v>1241.7090000000001</v>
          </cell>
          <cell r="K80">
            <v>32.383000000000038</v>
          </cell>
          <cell r="L80">
            <v>0</v>
          </cell>
          <cell r="M80">
            <v>200</v>
          </cell>
          <cell r="N80">
            <v>500</v>
          </cell>
          <cell r="O80">
            <v>200</v>
          </cell>
          <cell r="P80">
            <v>500</v>
          </cell>
          <cell r="T80">
            <v>200</v>
          </cell>
          <cell r="U80">
            <v>300</v>
          </cell>
          <cell r="V80">
            <v>254.81840000000003</v>
          </cell>
          <cell r="W80">
            <v>300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31.138000000000002</v>
          </cell>
          <cell r="E81">
            <v>20.631</v>
          </cell>
          <cell r="F81">
            <v>10.507</v>
          </cell>
          <cell r="G81">
            <v>0</v>
          </cell>
          <cell r="H81">
            <v>1</v>
          </cell>
          <cell r="I81">
            <v>40</v>
          </cell>
          <cell r="J81">
            <v>21.574000000000002</v>
          </cell>
          <cell r="K81">
            <v>-0.94300000000000139</v>
          </cell>
          <cell r="L81">
            <v>0</v>
          </cell>
          <cell r="M81">
            <v>0</v>
          </cell>
          <cell r="N81">
            <v>10</v>
          </cell>
          <cell r="O81">
            <v>0</v>
          </cell>
          <cell r="P81">
            <v>0</v>
          </cell>
          <cell r="V81">
            <v>4.1261999999999999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667</v>
          </cell>
          <cell r="D82">
            <v>514</v>
          </cell>
          <cell r="E82">
            <v>381</v>
          </cell>
          <cell r="F82">
            <v>791</v>
          </cell>
          <cell r="G82">
            <v>0</v>
          </cell>
          <cell r="H82">
            <v>0.1</v>
          </cell>
          <cell r="I82">
            <v>730</v>
          </cell>
          <cell r="J82">
            <v>393</v>
          </cell>
          <cell r="K82">
            <v>-12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V82">
            <v>76.2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7.4569999999999999</v>
          </cell>
          <cell r="D83">
            <v>198.37799999999999</v>
          </cell>
          <cell r="E83">
            <v>91.238</v>
          </cell>
          <cell r="F83">
            <v>48.063000000000002</v>
          </cell>
          <cell r="G83">
            <v>0</v>
          </cell>
          <cell r="H83">
            <v>1</v>
          </cell>
          <cell r="I83">
            <v>50</v>
          </cell>
          <cell r="J83">
            <v>99.352000000000004</v>
          </cell>
          <cell r="K83">
            <v>-8.1140000000000043</v>
          </cell>
          <cell r="L83">
            <v>0</v>
          </cell>
          <cell r="M83">
            <v>30</v>
          </cell>
          <cell r="N83">
            <v>0</v>
          </cell>
          <cell r="O83">
            <v>0</v>
          </cell>
          <cell r="P83">
            <v>30</v>
          </cell>
          <cell r="T83">
            <v>40</v>
          </cell>
          <cell r="V83">
            <v>18.247599999999998</v>
          </cell>
          <cell r="W83">
            <v>30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703</v>
          </cell>
          <cell r="D84">
            <v>3250</v>
          </cell>
          <cell r="E84">
            <v>3410</v>
          </cell>
          <cell r="F84">
            <v>502</v>
          </cell>
          <cell r="G84">
            <v>0</v>
          </cell>
          <cell r="H84">
            <v>0.4</v>
          </cell>
          <cell r="I84">
            <v>40</v>
          </cell>
          <cell r="J84">
            <v>3420</v>
          </cell>
          <cell r="K84">
            <v>-10</v>
          </cell>
          <cell r="L84">
            <v>900</v>
          </cell>
          <cell r="M84">
            <v>1000</v>
          </cell>
          <cell r="N84">
            <v>600</v>
          </cell>
          <cell r="O84">
            <v>0</v>
          </cell>
          <cell r="P84">
            <v>400</v>
          </cell>
          <cell r="T84">
            <v>600</v>
          </cell>
          <cell r="U84">
            <v>700</v>
          </cell>
          <cell r="V84">
            <v>682</v>
          </cell>
          <cell r="W84">
            <v>800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528</v>
          </cell>
          <cell r="D85">
            <v>2137</v>
          </cell>
          <cell r="E85">
            <v>2238</v>
          </cell>
          <cell r="F85">
            <v>397</v>
          </cell>
          <cell r="G85">
            <v>0</v>
          </cell>
          <cell r="H85">
            <v>0.4</v>
          </cell>
          <cell r="I85">
            <v>40</v>
          </cell>
          <cell r="J85">
            <v>2231</v>
          </cell>
          <cell r="K85">
            <v>7</v>
          </cell>
          <cell r="L85">
            <v>500</v>
          </cell>
          <cell r="M85">
            <v>600</v>
          </cell>
          <cell r="N85">
            <v>300</v>
          </cell>
          <cell r="O85">
            <v>0</v>
          </cell>
          <cell r="P85">
            <v>300</v>
          </cell>
          <cell r="T85">
            <v>500</v>
          </cell>
          <cell r="U85">
            <v>500</v>
          </cell>
          <cell r="V85">
            <v>447.6</v>
          </cell>
          <cell r="W85">
            <v>500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107.633</v>
          </cell>
          <cell r="D86">
            <v>447.72800000000001</v>
          </cell>
          <cell r="E86">
            <v>494.91199999999998</v>
          </cell>
          <cell r="F86">
            <v>37.499000000000002</v>
          </cell>
          <cell r="G86">
            <v>0</v>
          </cell>
          <cell r="H86">
            <v>1</v>
          </cell>
          <cell r="I86">
            <v>40</v>
          </cell>
          <cell r="J86">
            <v>505.99900000000002</v>
          </cell>
          <cell r="K86">
            <v>-11.087000000000046</v>
          </cell>
          <cell r="L86">
            <v>100</v>
          </cell>
          <cell r="M86">
            <v>100</v>
          </cell>
          <cell r="N86">
            <v>150</v>
          </cell>
          <cell r="O86">
            <v>150</v>
          </cell>
          <cell r="P86">
            <v>200</v>
          </cell>
          <cell r="T86">
            <v>50</v>
          </cell>
          <cell r="U86">
            <v>100</v>
          </cell>
          <cell r="V86">
            <v>98.982399999999998</v>
          </cell>
          <cell r="W86">
            <v>100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133.18899999999999</v>
          </cell>
          <cell r="D87">
            <v>516.774</v>
          </cell>
          <cell r="E87">
            <v>471.84199999999998</v>
          </cell>
          <cell r="F87">
            <v>167.59800000000001</v>
          </cell>
          <cell r="G87">
            <v>0</v>
          </cell>
          <cell r="H87">
            <v>1</v>
          </cell>
          <cell r="I87">
            <v>40</v>
          </cell>
          <cell r="J87">
            <v>487.11099999999999</v>
          </cell>
          <cell r="K87">
            <v>-15.269000000000005</v>
          </cell>
          <cell r="L87">
            <v>0</v>
          </cell>
          <cell r="M87">
            <v>0</v>
          </cell>
          <cell r="N87">
            <v>50</v>
          </cell>
          <cell r="O87">
            <v>250</v>
          </cell>
          <cell r="P87">
            <v>200</v>
          </cell>
          <cell r="T87">
            <v>100</v>
          </cell>
          <cell r="U87">
            <v>100</v>
          </cell>
          <cell r="V87">
            <v>94.368399999999994</v>
          </cell>
          <cell r="W87">
            <v>100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193.59399999999999</v>
          </cell>
          <cell r="D88">
            <v>703.67499999999995</v>
          </cell>
          <cell r="E88">
            <v>783.30399999999997</v>
          </cell>
          <cell r="F88">
            <v>77.602999999999994</v>
          </cell>
          <cell r="G88">
            <v>0</v>
          </cell>
          <cell r="H88">
            <v>1</v>
          </cell>
          <cell r="I88">
            <v>40</v>
          </cell>
          <cell r="J88">
            <v>803.34500000000003</v>
          </cell>
          <cell r="K88">
            <v>-20.041000000000054</v>
          </cell>
          <cell r="L88">
            <v>200</v>
          </cell>
          <cell r="M88">
            <v>200</v>
          </cell>
          <cell r="N88">
            <v>140</v>
          </cell>
          <cell r="O88">
            <v>250</v>
          </cell>
          <cell r="P88">
            <v>200</v>
          </cell>
          <cell r="T88">
            <v>160</v>
          </cell>
          <cell r="U88">
            <v>150</v>
          </cell>
          <cell r="V88">
            <v>156.66079999999999</v>
          </cell>
          <cell r="W88">
            <v>105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163.078</v>
          </cell>
          <cell r="D89">
            <v>542.57600000000002</v>
          </cell>
          <cell r="E89">
            <v>601.82500000000005</v>
          </cell>
          <cell r="F89">
            <v>68.366</v>
          </cell>
          <cell r="G89">
            <v>0</v>
          </cell>
          <cell r="H89">
            <v>1</v>
          </cell>
          <cell r="I89">
            <v>40</v>
          </cell>
          <cell r="J89">
            <v>649.16200000000003</v>
          </cell>
          <cell r="K89">
            <v>-47.336999999999989</v>
          </cell>
          <cell r="L89">
            <v>180</v>
          </cell>
          <cell r="M89">
            <v>150</v>
          </cell>
          <cell r="N89">
            <v>70</v>
          </cell>
          <cell r="O89">
            <v>200</v>
          </cell>
          <cell r="P89">
            <v>200</v>
          </cell>
          <cell r="T89">
            <v>120</v>
          </cell>
          <cell r="U89">
            <v>120</v>
          </cell>
          <cell r="V89">
            <v>120.36500000000001</v>
          </cell>
          <cell r="W89">
            <v>100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42</v>
          </cell>
          <cell r="D90">
            <v>1</v>
          </cell>
          <cell r="E90">
            <v>36</v>
          </cell>
          <cell r="G90">
            <v>0</v>
          </cell>
          <cell r="H90">
            <v>0.6</v>
          </cell>
          <cell r="I90">
            <v>60</v>
          </cell>
          <cell r="J90">
            <v>38</v>
          </cell>
          <cell r="K90">
            <v>-2</v>
          </cell>
          <cell r="L90">
            <v>20</v>
          </cell>
          <cell r="M90">
            <v>0</v>
          </cell>
          <cell r="N90">
            <v>20</v>
          </cell>
          <cell r="O90">
            <v>0</v>
          </cell>
          <cell r="P90">
            <v>20</v>
          </cell>
          <cell r="U90">
            <v>20</v>
          </cell>
          <cell r="V90">
            <v>7.2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62</v>
          </cell>
          <cell r="D91">
            <v>2</v>
          </cell>
          <cell r="E91">
            <v>27</v>
          </cell>
          <cell r="F91">
            <v>34</v>
          </cell>
          <cell r="G91">
            <v>0</v>
          </cell>
          <cell r="H91">
            <v>0.6</v>
          </cell>
          <cell r="I91">
            <v>60</v>
          </cell>
          <cell r="J91">
            <v>29</v>
          </cell>
          <cell r="K91">
            <v>-2</v>
          </cell>
          <cell r="L91">
            <v>0</v>
          </cell>
          <cell r="M91">
            <v>0</v>
          </cell>
          <cell r="N91">
            <v>10</v>
          </cell>
          <cell r="O91">
            <v>0</v>
          </cell>
          <cell r="P91">
            <v>10</v>
          </cell>
          <cell r="V91">
            <v>5.4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63</v>
          </cell>
          <cell r="D92">
            <v>1</v>
          </cell>
          <cell r="E92">
            <v>41</v>
          </cell>
          <cell r="F92">
            <v>16</v>
          </cell>
          <cell r="G92">
            <v>0</v>
          </cell>
          <cell r="H92">
            <v>0.6</v>
          </cell>
          <cell r="I92">
            <v>60</v>
          </cell>
          <cell r="J92">
            <v>48</v>
          </cell>
          <cell r="K92">
            <v>-7</v>
          </cell>
          <cell r="L92">
            <v>0</v>
          </cell>
          <cell r="M92">
            <v>0</v>
          </cell>
          <cell r="N92">
            <v>20</v>
          </cell>
          <cell r="O92">
            <v>0</v>
          </cell>
          <cell r="P92">
            <v>40</v>
          </cell>
          <cell r="U92">
            <v>10</v>
          </cell>
          <cell r="V92">
            <v>8.1999999999999993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108.128</v>
          </cell>
          <cell r="D93">
            <v>253.411</v>
          </cell>
          <cell r="E93">
            <v>248.018</v>
          </cell>
          <cell r="F93">
            <v>103.911</v>
          </cell>
          <cell r="G93">
            <v>0</v>
          </cell>
          <cell r="H93">
            <v>1</v>
          </cell>
          <cell r="I93">
            <v>30</v>
          </cell>
          <cell r="J93">
            <v>245.97300000000001</v>
          </cell>
          <cell r="K93">
            <v>2.0449999999999875</v>
          </cell>
          <cell r="L93">
            <v>40</v>
          </cell>
          <cell r="M93">
            <v>70</v>
          </cell>
          <cell r="N93">
            <v>0</v>
          </cell>
          <cell r="O93">
            <v>0</v>
          </cell>
          <cell r="P93">
            <v>40</v>
          </cell>
          <cell r="U93">
            <v>80</v>
          </cell>
          <cell r="V93">
            <v>49.6036</v>
          </cell>
          <cell r="W93">
            <v>50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387</v>
          </cell>
          <cell r="D94">
            <v>13</v>
          </cell>
          <cell r="E94">
            <v>247</v>
          </cell>
          <cell r="F94">
            <v>145</v>
          </cell>
          <cell r="G94">
            <v>0</v>
          </cell>
          <cell r="H94">
            <v>0.13</v>
          </cell>
          <cell r="I94">
            <v>150</v>
          </cell>
          <cell r="J94">
            <v>270</v>
          </cell>
          <cell r="K94">
            <v>-23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300</v>
          </cell>
          <cell r="V94">
            <v>49.4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14.878</v>
          </cell>
          <cell r="D95">
            <v>64.915000000000006</v>
          </cell>
          <cell r="E95">
            <v>40.49</v>
          </cell>
          <cell r="F95">
            <v>39.302999999999997</v>
          </cell>
          <cell r="G95">
            <v>0</v>
          </cell>
          <cell r="H95">
            <v>1</v>
          </cell>
          <cell r="I95">
            <v>50</v>
          </cell>
          <cell r="J95">
            <v>39.551000000000002</v>
          </cell>
          <cell r="K95">
            <v>0.93900000000000006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</v>
          </cell>
          <cell r="U95">
            <v>20</v>
          </cell>
          <cell r="V95">
            <v>8.0980000000000008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33.886000000000003</v>
          </cell>
          <cell r="D96">
            <v>262.26400000000001</v>
          </cell>
          <cell r="E96">
            <v>173.65700000000001</v>
          </cell>
          <cell r="F96">
            <v>119.792</v>
          </cell>
          <cell r="G96">
            <v>0</v>
          </cell>
          <cell r="H96">
            <v>1</v>
          </cell>
          <cell r="I96">
            <v>50</v>
          </cell>
          <cell r="J96">
            <v>171.80199999999999</v>
          </cell>
          <cell r="K96">
            <v>1.8550000000000182</v>
          </cell>
          <cell r="L96">
            <v>0</v>
          </cell>
          <cell r="M96">
            <v>40</v>
          </cell>
          <cell r="N96">
            <v>0</v>
          </cell>
          <cell r="O96">
            <v>0</v>
          </cell>
          <cell r="P96">
            <v>60</v>
          </cell>
          <cell r="T96">
            <v>50</v>
          </cell>
          <cell r="U96">
            <v>40</v>
          </cell>
          <cell r="V96">
            <v>34.731400000000001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124</v>
          </cell>
          <cell r="D97">
            <v>153</v>
          </cell>
          <cell r="E97">
            <v>200</v>
          </cell>
          <cell r="F97">
            <v>73</v>
          </cell>
          <cell r="G97">
            <v>0</v>
          </cell>
          <cell r="H97">
            <v>0.6</v>
          </cell>
          <cell r="I97">
            <v>60</v>
          </cell>
          <cell r="J97">
            <v>205</v>
          </cell>
          <cell r="K97">
            <v>-5</v>
          </cell>
          <cell r="L97">
            <v>0</v>
          </cell>
          <cell r="M97">
            <v>80</v>
          </cell>
          <cell r="N97">
            <v>80</v>
          </cell>
          <cell r="O97">
            <v>0</v>
          </cell>
          <cell r="P97">
            <v>110</v>
          </cell>
          <cell r="V97">
            <v>40</v>
          </cell>
          <cell r="W97">
            <v>50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76</v>
          </cell>
          <cell r="D98">
            <v>204</v>
          </cell>
          <cell r="E98">
            <v>228</v>
          </cell>
          <cell r="F98">
            <v>47</v>
          </cell>
          <cell r="G98">
            <v>0</v>
          </cell>
          <cell r="H98">
            <v>0.6</v>
          </cell>
          <cell r="I98">
            <v>60</v>
          </cell>
          <cell r="J98">
            <v>244</v>
          </cell>
          <cell r="K98">
            <v>-16</v>
          </cell>
          <cell r="L98">
            <v>50</v>
          </cell>
          <cell r="M98">
            <v>80</v>
          </cell>
          <cell r="N98">
            <v>80</v>
          </cell>
          <cell r="O98">
            <v>0</v>
          </cell>
          <cell r="P98">
            <v>130</v>
          </cell>
          <cell r="V98">
            <v>45.6</v>
          </cell>
          <cell r="W98">
            <v>60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879</v>
          </cell>
          <cell r="D99">
            <v>243</v>
          </cell>
          <cell r="E99">
            <v>302</v>
          </cell>
          <cell r="F99">
            <v>523</v>
          </cell>
          <cell r="G99">
            <v>0</v>
          </cell>
          <cell r="H99">
            <v>0.13</v>
          </cell>
          <cell r="I99">
            <v>150</v>
          </cell>
          <cell r="J99">
            <v>306</v>
          </cell>
          <cell r="K99">
            <v>-4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100</v>
          </cell>
          <cell r="V99">
            <v>60.4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449</v>
          </cell>
          <cell r="D100">
            <v>1784</v>
          </cell>
          <cell r="E100">
            <v>1921</v>
          </cell>
          <cell r="F100">
            <v>241</v>
          </cell>
          <cell r="G100">
            <v>0</v>
          </cell>
          <cell r="H100">
            <v>0.28000000000000003</v>
          </cell>
          <cell r="I100">
            <v>35</v>
          </cell>
          <cell r="J100">
            <v>2016</v>
          </cell>
          <cell r="K100">
            <v>-95</v>
          </cell>
          <cell r="L100">
            <v>400</v>
          </cell>
          <cell r="M100">
            <v>500</v>
          </cell>
          <cell r="N100">
            <v>400</v>
          </cell>
          <cell r="O100">
            <v>500</v>
          </cell>
          <cell r="P100">
            <v>0</v>
          </cell>
          <cell r="T100">
            <v>500</v>
          </cell>
          <cell r="U100">
            <v>300</v>
          </cell>
          <cell r="V100">
            <v>384.2</v>
          </cell>
          <cell r="W100">
            <v>500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105</v>
          </cell>
          <cell r="D101">
            <v>594</v>
          </cell>
          <cell r="E101">
            <v>535</v>
          </cell>
          <cell r="F101">
            <v>142</v>
          </cell>
          <cell r="G101">
            <v>0</v>
          </cell>
          <cell r="H101">
            <v>0.33</v>
          </cell>
          <cell r="I101">
            <v>60</v>
          </cell>
          <cell r="J101">
            <v>577</v>
          </cell>
          <cell r="K101">
            <v>-42</v>
          </cell>
          <cell r="L101">
            <v>150</v>
          </cell>
          <cell r="M101">
            <v>140</v>
          </cell>
          <cell r="N101">
            <v>50</v>
          </cell>
          <cell r="O101">
            <v>100</v>
          </cell>
          <cell r="P101">
            <v>0</v>
          </cell>
          <cell r="T101">
            <v>50</v>
          </cell>
          <cell r="U101">
            <v>150</v>
          </cell>
          <cell r="V101">
            <v>107</v>
          </cell>
          <cell r="W101">
            <v>70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19</v>
          </cell>
          <cell r="D102">
            <v>325</v>
          </cell>
          <cell r="E102">
            <v>291</v>
          </cell>
          <cell r="F102">
            <v>44</v>
          </cell>
          <cell r="G102">
            <v>0</v>
          </cell>
          <cell r="H102">
            <v>0.35</v>
          </cell>
          <cell r="I102" t="e">
            <v>#N/A</v>
          </cell>
          <cell r="J102">
            <v>354</v>
          </cell>
          <cell r="K102">
            <v>-63</v>
          </cell>
          <cell r="L102">
            <v>80</v>
          </cell>
          <cell r="M102">
            <v>70</v>
          </cell>
          <cell r="N102">
            <v>0</v>
          </cell>
          <cell r="O102">
            <v>250</v>
          </cell>
          <cell r="P102">
            <v>0</v>
          </cell>
          <cell r="U102">
            <v>50</v>
          </cell>
          <cell r="V102">
            <v>58.2</v>
          </cell>
          <cell r="W102">
            <v>50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2602</v>
          </cell>
          <cell r="D103">
            <v>6517</v>
          </cell>
          <cell r="E103">
            <v>3202</v>
          </cell>
          <cell r="F103">
            <v>786</v>
          </cell>
          <cell r="G103">
            <v>0</v>
          </cell>
          <cell r="H103">
            <v>0.35</v>
          </cell>
          <cell r="I103">
            <v>40</v>
          </cell>
          <cell r="J103">
            <v>3250</v>
          </cell>
          <cell r="K103">
            <v>-48</v>
          </cell>
          <cell r="L103">
            <v>500</v>
          </cell>
          <cell r="M103">
            <v>1000</v>
          </cell>
          <cell r="N103">
            <v>600</v>
          </cell>
          <cell r="O103">
            <v>0</v>
          </cell>
          <cell r="P103">
            <v>600</v>
          </cell>
          <cell r="T103">
            <v>500</v>
          </cell>
          <cell r="U103">
            <v>700</v>
          </cell>
          <cell r="V103">
            <v>640.4</v>
          </cell>
          <cell r="W103">
            <v>400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561</v>
          </cell>
          <cell r="D104">
            <v>13352</v>
          </cell>
          <cell r="E104">
            <v>5233</v>
          </cell>
          <cell r="F104">
            <v>609</v>
          </cell>
          <cell r="G104">
            <v>0</v>
          </cell>
          <cell r="H104">
            <v>0.35</v>
          </cell>
          <cell r="I104">
            <v>45</v>
          </cell>
          <cell r="J104">
            <v>5294</v>
          </cell>
          <cell r="K104">
            <v>-61</v>
          </cell>
          <cell r="L104">
            <v>1400</v>
          </cell>
          <cell r="M104">
            <v>1300</v>
          </cell>
          <cell r="N104">
            <v>1000</v>
          </cell>
          <cell r="O104">
            <v>0</v>
          </cell>
          <cell r="P104">
            <v>1500</v>
          </cell>
          <cell r="T104">
            <v>700</v>
          </cell>
          <cell r="U104">
            <v>1100</v>
          </cell>
          <cell r="V104">
            <v>1046.5999999999999</v>
          </cell>
          <cell r="W104">
            <v>800</v>
          </cell>
        </row>
        <row r="105">
          <cell r="A105" t="str">
            <v>БОНУС_273  Сосиски Сочинки с сочной грудинкой, МГС 0.4кг,   ПОКОМ</v>
          </cell>
          <cell r="B105" t="str">
            <v>шт</v>
          </cell>
          <cell r="C105">
            <v>-1464</v>
          </cell>
          <cell r="D105">
            <v>1680</v>
          </cell>
          <cell r="E105">
            <v>1050</v>
          </cell>
          <cell r="F105">
            <v>-845</v>
          </cell>
          <cell r="G105" t="str">
            <v>ак</v>
          </cell>
          <cell r="H105">
            <v>0</v>
          </cell>
          <cell r="I105">
            <v>0</v>
          </cell>
          <cell r="J105">
            <v>1063</v>
          </cell>
          <cell r="K105">
            <v>-13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V105">
            <v>210</v>
          </cell>
        </row>
        <row r="106">
          <cell r="A106" t="str">
            <v>БОНУС_283  Сосиски Сочинки, ВЕС, ТМ Стародворье ПОКОМ</v>
          </cell>
          <cell r="B106" t="str">
            <v>кг</v>
          </cell>
          <cell r="C106">
            <v>-455.57400000000001</v>
          </cell>
          <cell r="D106">
            <v>583.67499999999995</v>
          </cell>
          <cell r="E106">
            <v>387.20800000000003</v>
          </cell>
          <cell r="F106">
            <v>-261.834</v>
          </cell>
          <cell r="G106" t="str">
            <v>ак</v>
          </cell>
          <cell r="H106">
            <v>0</v>
          </cell>
          <cell r="I106">
            <v>0</v>
          </cell>
          <cell r="J106">
            <v>498.18099999999998</v>
          </cell>
          <cell r="K106">
            <v>-110.97299999999996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V106">
            <v>77.441600000000008</v>
          </cell>
        </row>
        <row r="107">
          <cell r="A107" t="str">
            <v>БОНУС_305  Колбаса Сервелат Мясорубский с мелкорубленным окороком в/у  ТМ Стародворье ВЕС   ПОКОМ</v>
          </cell>
          <cell r="B107" t="str">
            <v>кг</v>
          </cell>
          <cell r="C107">
            <v>-86.759</v>
          </cell>
          <cell r="D107">
            <v>128.459</v>
          </cell>
          <cell r="E107">
            <v>236.74</v>
          </cell>
          <cell r="F107">
            <v>-196.47499999999999</v>
          </cell>
          <cell r="G107" t="str">
            <v>ак</v>
          </cell>
          <cell r="H107">
            <v>0</v>
          </cell>
          <cell r="I107" t="e">
            <v>#N/A</v>
          </cell>
          <cell r="J107">
            <v>251.428</v>
          </cell>
          <cell r="K107">
            <v>-14.687999999999988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47.347999999999999</v>
          </cell>
        </row>
        <row r="108">
          <cell r="A108" t="str">
            <v>БОНУС_Колбаса Докторская Особая ТМ Особый рецепт,  0,5кг, ПОКОМ</v>
          </cell>
          <cell r="B108" t="str">
            <v>шт</v>
          </cell>
          <cell r="C108">
            <v>-487</v>
          </cell>
          <cell r="D108">
            <v>602</v>
          </cell>
          <cell r="E108">
            <v>424</v>
          </cell>
          <cell r="F108">
            <v>-328</v>
          </cell>
          <cell r="G108" t="str">
            <v>ак</v>
          </cell>
          <cell r="H108">
            <v>0</v>
          </cell>
          <cell r="I108">
            <v>0</v>
          </cell>
          <cell r="J108">
            <v>444</v>
          </cell>
          <cell r="K108">
            <v>-20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84.8</v>
          </cell>
        </row>
        <row r="109">
          <cell r="A109" t="str">
            <v>БОНУС_Колбаса Сервелат Филедворский, фиброуз, в/у 0,35 кг срез,  ПОКОМ</v>
          </cell>
          <cell r="B109" t="str">
            <v>шт</v>
          </cell>
          <cell r="C109">
            <v>-485</v>
          </cell>
          <cell r="D109">
            <v>595</v>
          </cell>
          <cell r="E109">
            <v>444</v>
          </cell>
          <cell r="F109">
            <v>-337</v>
          </cell>
          <cell r="G109" t="str">
            <v>ак</v>
          </cell>
          <cell r="H109">
            <v>0</v>
          </cell>
          <cell r="I109">
            <v>0</v>
          </cell>
          <cell r="J109">
            <v>498</v>
          </cell>
          <cell r="K109">
            <v>-54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88.8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21.12.2023 - 27.12.2023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4.5</v>
          </cell>
        </row>
        <row r="8">
          <cell r="A8" t="str">
            <v xml:space="preserve"> 004   Колбаса Вязанка со шпиком, вектор ВЕС, ПОКОМ</v>
          </cell>
          <cell r="D8">
            <v>3.4</v>
          </cell>
          <cell r="F8">
            <v>112.536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8.6</v>
          </cell>
          <cell r="F9">
            <v>2328.1329999999998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670.31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7.202</v>
          </cell>
          <cell r="F11">
            <v>2199.5920000000001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3.8660000000000001</v>
          </cell>
          <cell r="F12">
            <v>280.58199999999999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4</v>
          </cell>
          <cell r="F13">
            <v>8</v>
          </cell>
        </row>
        <row r="14">
          <cell r="A14" t="str">
            <v xml:space="preserve"> 022  Колбаса Вязанка со шпиком, вектор 0,5кг, ПОКОМ</v>
          </cell>
          <cell r="D14">
            <v>8</v>
          </cell>
          <cell r="F14">
            <v>264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611</v>
          </cell>
          <cell r="F15">
            <v>3212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1214</v>
          </cell>
          <cell r="F16">
            <v>4979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4819</v>
          </cell>
          <cell r="F17">
            <v>9132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13</v>
          </cell>
          <cell r="F18">
            <v>356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165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360</v>
          </cell>
        </row>
        <row r="21">
          <cell r="A21" t="str">
            <v xml:space="preserve"> 048  Колбаса Баварушка с балыком, в/у 0,35 кг срез, ТМ Стародворье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2</v>
          </cell>
          <cell r="F22">
            <v>464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5</v>
          </cell>
          <cell r="F23">
            <v>443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</v>
          </cell>
          <cell r="F24">
            <v>301</v>
          </cell>
        </row>
        <row r="25">
          <cell r="A25" t="str">
            <v xml:space="preserve"> 068  Колбаса Особая ТМ Особый рецепт, 0,5 кг, ПОКОМ</v>
          </cell>
          <cell r="D25">
            <v>3</v>
          </cell>
          <cell r="F25">
            <v>127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3</v>
          </cell>
          <cell r="F26">
            <v>3</v>
          </cell>
        </row>
        <row r="27">
          <cell r="A27" t="str">
            <v xml:space="preserve"> 079  Колбаса Сервелат Кремлевский,  0.35 кг, ПОКОМ</v>
          </cell>
          <cell r="F27">
            <v>151</v>
          </cell>
        </row>
        <row r="28">
          <cell r="A28" t="str">
            <v xml:space="preserve"> 080  Колбаса Сервелат Филейбургский, в/у 0,35 кг срез, БАВАРУШКА ПОКОМ</v>
          </cell>
          <cell r="D28">
            <v>3</v>
          </cell>
          <cell r="F28">
            <v>3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13</v>
          </cell>
          <cell r="F29">
            <v>2507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266</v>
          </cell>
        </row>
        <row r="31">
          <cell r="A31" t="str">
            <v xml:space="preserve"> 092  Сосиски Баварские с сыром,  0.42кг,ПОКОМ</v>
          </cell>
          <cell r="D31">
            <v>2496</v>
          </cell>
          <cell r="F31">
            <v>2507</v>
          </cell>
        </row>
        <row r="32">
          <cell r="A32" t="str">
            <v xml:space="preserve"> 096  Сосиски Баварские,  0.42кг,ПОКОМ</v>
          </cell>
          <cell r="D32">
            <v>6456</v>
          </cell>
          <cell r="F32">
            <v>6471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8</v>
          </cell>
          <cell r="F33">
            <v>2060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358</v>
          </cell>
          <cell r="F34">
            <v>1077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908</v>
          </cell>
          <cell r="F35">
            <v>2108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10</v>
          </cell>
          <cell r="F36">
            <v>1892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3.3</v>
          </cell>
          <cell r="F37">
            <v>949.55899999999997</v>
          </cell>
        </row>
        <row r="38">
          <cell r="A38" t="str">
            <v xml:space="preserve"> 201  Ветчина Нежная ТМ Особый рецепт, (2,5кг), ПОКОМ</v>
          </cell>
          <cell r="D38">
            <v>22.503</v>
          </cell>
          <cell r="F38">
            <v>11303.77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0.9</v>
          </cell>
          <cell r="F39">
            <v>567.31100000000004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3</v>
          </cell>
          <cell r="F40">
            <v>1666.4259999999999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0.8</v>
          </cell>
          <cell r="F41">
            <v>329.88299999999998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32.606000000000002</v>
          </cell>
          <cell r="F42">
            <v>21850.989000000001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324.91800000000001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55.66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5.5510000000000002</v>
          </cell>
          <cell r="F45">
            <v>1070.963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17.504000000000001</v>
          </cell>
          <cell r="F46">
            <v>7137.2520000000004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17.504000000000001</v>
          </cell>
          <cell r="F47">
            <v>7419.43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1.75</v>
          </cell>
          <cell r="F48">
            <v>461.262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F49">
            <v>600.64800000000002</v>
          </cell>
        </row>
        <row r="50">
          <cell r="A50" t="str">
            <v xml:space="preserve"> 240  Колбаса Салями охотничья, ВЕС. ПОКОМ</v>
          </cell>
          <cell r="D50">
            <v>1.1299999999999999</v>
          </cell>
          <cell r="F50">
            <v>135.75399999999999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0.85</v>
          </cell>
          <cell r="F51">
            <v>871.60900000000004</v>
          </cell>
        </row>
        <row r="52">
          <cell r="A52" t="str">
            <v xml:space="preserve"> 243  Колбаса Сервелат Зернистый, ВЕС.  ПОКОМ</v>
          </cell>
          <cell r="F52">
            <v>282.642</v>
          </cell>
        </row>
        <row r="53">
          <cell r="A53" t="str">
            <v xml:space="preserve"> 247  Сардельки Нежные, ВЕС.  ПОКОМ</v>
          </cell>
          <cell r="F53">
            <v>164.53100000000001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159.10499999999999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5</v>
          </cell>
          <cell r="F55">
            <v>1279.1400000000001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82.65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322.96199999999999</v>
          </cell>
        </row>
        <row r="58">
          <cell r="A58" t="str">
            <v xml:space="preserve"> 263  Шпикачки Стародворские, ВЕС.  ПОКОМ</v>
          </cell>
          <cell r="D58">
            <v>2.6</v>
          </cell>
          <cell r="F58">
            <v>180.024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4.9279999999999999</v>
          </cell>
          <cell r="F59">
            <v>1204.9190000000001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3.5019999999999998</v>
          </cell>
          <cell r="F60">
            <v>890.59799999999996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774.28300000000002</v>
          </cell>
        </row>
        <row r="62">
          <cell r="A62" t="str">
            <v xml:space="preserve"> 268  Сосиски Филейбургские с филе сочного окорока, ВЕС, ТМ Баварушка  ПОКОМ</v>
          </cell>
          <cell r="F62">
            <v>0.7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14</v>
          </cell>
          <cell r="F63">
            <v>3889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26</v>
          </cell>
          <cell r="F64">
            <v>4407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14</v>
          </cell>
          <cell r="F65">
            <v>6486</v>
          </cell>
        </row>
        <row r="66">
          <cell r="A66" t="str">
            <v xml:space="preserve"> 277  Колбаса Мясорубская ТМ Стародворье с сочной грудинкой , 0,35 кг срез  ПОКОМ</v>
          </cell>
          <cell r="D66">
            <v>4</v>
          </cell>
          <cell r="F66">
            <v>4</v>
          </cell>
        </row>
        <row r="67">
          <cell r="A67" t="str">
            <v xml:space="preserve"> 283  Сосиски Сочинки, ВЕС, ТМ Стародворье ПОКОМ</v>
          </cell>
          <cell r="D67">
            <v>1.3</v>
          </cell>
          <cell r="F67">
            <v>573.04300000000001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6</v>
          </cell>
          <cell r="F68">
            <v>534</v>
          </cell>
        </row>
        <row r="69">
          <cell r="A69" t="str">
            <v xml:space="preserve"> 289  Ветчина Запекуша с сочным окороком, Вязанка 0,42кг,  ПОКОМ</v>
          </cell>
          <cell r="F69">
            <v>1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16</v>
          </cell>
          <cell r="F70">
            <v>2060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0.70099999999999996</v>
          </cell>
          <cell r="F71">
            <v>425.86200000000002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23</v>
          </cell>
          <cell r="F72">
            <v>3604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27</v>
          </cell>
          <cell r="F73">
            <v>4547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88.960999999999999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234.53299999999999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15</v>
          </cell>
          <cell r="F76">
            <v>1643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15</v>
          </cell>
          <cell r="F77">
            <v>2633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1017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9.2520000000000007</v>
          </cell>
          <cell r="F79">
            <v>417.08199999999999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11.2</v>
          </cell>
          <cell r="F80">
            <v>2411.194</v>
          </cell>
        </row>
        <row r="81">
          <cell r="A81" t="str">
            <v xml:space="preserve"> 316  Колбаса Нежная ТМ Зареченские ВЕС  ПОКОМ</v>
          </cell>
          <cell r="F81">
            <v>237.316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8.4309999999999992</v>
          </cell>
        </row>
        <row r="83">
          <cell r="A83" t="str">
            <v xml:space="preserve"> 318  Сосиски Датские ТМ Зареченские, ВЕС  ПОКОМ</v>
          </cell>
          <cell r="D83">
            <v>7.2009999999999996</v>
          </cell>
          <cell r="F83">
            <v>2925.8270000000002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5019</v>
          </cell>
          <cell r="F84">
            <v>10452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621</v>
          </cell>
          <cell r="F85">
            <v>6094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13</v>
          </cell>
          <cell r="F86">
            <v>1946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12.46</v>
          </cell>
        </row>
        <row r="88">
          <cell r="A88" t="str">
            <v xml:space="preserve"> 328  Сардельки Сочинки Стародворье ТМ  0,4 кг ПОКОМ</v>
          </cell>
          <cell r="D88">
            <v>9</v>
          </cell>
          <cell r="F88">
            <v>370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</v>
          </cell>
          <cell r="F89">
            <v>358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9.8960000000000008</v>
          </cell>
          <cell r="F90">
            <v>1862.104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17.381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</v>
          </cell>
          <cell r="F92">
            <v>380</v>
          </cell>
        </row>
        <row r="93">
          <cell r="A93" t="str">
            <v xml:space="preserve"> 335  Колбаса Сливушка ТМ Вязанка. ВЕС.  ПОКОМ </v>
          </cell>
          <cell r="D93">
            <v>2.6</v>
          </cell>
          <cell r="F93">
            <v>211.066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5</v>
          </cell>
          <cell r="F94">
            <v>4241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2883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3.2</v>
          </cell>
          <cell r="F96">
            <v>1185.191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3.2010000000000001</v>
          </cell>
          <cell r="F97">
            <v>861.322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8.0009999999999994</v>
          </cell>
          <cell r="F98">
            <v>1498.9490000000001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5.6</v>
          </cell>
          <cell r="F99">
            <v>1312.6969999999999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2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62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63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75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3.9020000000000001</v>
          </cell>
          <cell r="F104">
            <v>336.05099999999999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5</v>
          </cell>
          <cell r="F105">
            <v>371</v>
          </cell>
        </row>
        <row r="106">
          <cell r="A106" t="str">
            <v xml:space="preserve"> 372  Ветчина Сочинка ТМ Стародворье. ВЕС ПОКОМ</v>
          </cell>
          <cell r="F106">
            <v>46.051000000000002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228.50200000000001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4</v>
          </cell>
          <cell r="F108">
            <v>255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4</v>
          </cell>
          <cell r="F109">
            <v>319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F110">
            <v>48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</v>
          </cell>
          <cell r="F111">
            <v>478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9</v>
          </cell>
          <cell r="F112">
            <v>2549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F113">
            <v>149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5</v>
          </cell>
          <cell r="F114">
            <v>533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4</v>
          </cell>
          <cell r="F115">
            <v>413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22</v>
          </cell>
          <cell r="F116">
            <v>4511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34</v>
          </cell>
          <cell r="F117">
            <v>7739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1</v>
          </cell>
        </row>
        <row r="119">
          <cell r="A119" t="str">
            <v xml:space="preserve"> ВЫВЕДЕНА!!024  Колбаса Классическая, Вязанка вектор 0,5кг, ПОКОМ</v>
          </cell>
          <cell r="F119">
            <v>1</v>
          </cell>
        </row>
        <row r="120">
          <cell r="A120" t="str">
            <v>1002 Ветчина По Швейцарскому рецепту 0,3 (Знаменский СГЦ)  МК</v>
          </cell>
          <cell r="D120">
            <v>201</v>
          </cell>
          <cell r="F120">
            <v>201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84</v>
          </cell>
          <cell r="F121">
            <v>84</v>
          </cell>
        </row>
        <row r="122">
          <cell r="A122" t="str">
            <v>1004 Рулька свиная бескостная в/к в/у (Знаменский СГЦ) МК</v>
          </cell>
          <cell r="D122">
            <v>67</v>
          </cell>
          <cell r="F122">
            <v>67</v>
          </cell>
        </row>
        <row r="123">
          <cell r="A123" t="str">
            <v>1008 Хлеб печеночный 0,3кг в/у ШТ (Знаменский СГЦ)  МК</v>
          </cell>
          <cell r="D123">
            <v>198</v>
          </cell>
          <cell r="F123">
            <v>198</v>
          </cell>
        </row>
        <row r="124">
          <cell r="A124" t="str">
            <v>1009 Мясо по домашнему в/у 0,35шт (Знаменский СГЦ)  МК</v>
          </cell>
          <cell r="D124">
            <v>126</v>
          </cell>
          <cell r="F124">
            <v>126</v>
          </cell>
        </row>
        <row r="125">
          <cell r="A125" t="str">
            <v>3215 ВЕТЧ.МЯСНАЯ Папа может п/о 0.4кг 8шт.    ОСТАНКИНО</v>
          </cell>
          <cell r="D125">
            <v>352</v>
          </cell>
          <cell r="F125">
            <v>352</v>
          </cell>
        </row>
        <row r="126">
          <cell r="A126" t="str">
            <v>3297 СЫТНЫЕ Папа может сар б/о мгс 1*3 СНГ  ОСТАНКИНО</v>
          </cell>
          <cell r="D126">
            <v>130</v>
          </cell>
          <cell r="F126">
            <v>130</v>
          </cell>
        </row>
        <row r="127">
          <cell r="A127" t="str">
            <v>3812 СОЧНЫЕ сос п/о мгс 2*2  ОСТАНКИНО</v>
          </cell>
          <cell r="D127">
            <v>1241.9000000000001</v>
          </cell>
          <cell r="F127">
            <v>1241.9000000000001</v>
          </cell>
        </row>
        <row r="128">
          <cell r="A128" t="str">
            <v>3969 МЯСНАЯ Папа может вар п/о_Ашан  ОСТАНКИНО</v>
          </cell>
          <cell r="D128">
            <v>1.3</v>
          </cell>
          <cell r="F128">
            <v>1.3</v>
          </cell>
        </row>
        <row r="129">
          <cell r="A129" t="str">
            <v>4063 МЯСНАЯ Папа может вар п/о_Л   ОСТАНКИНО</v>
          </cell>
          <cell r="D129">
            <v>3125.45</v>
          </cell>
          <cell r="F129">
            <v>3125.45</v>
          </cell>
        </row>
        <row r="130">
          <cell r="A130" t="str">
            <v>4117 ЭКСТРА Папа может с/к в/у_Л   ОСТАНКИНО</v>
          </cell>
          <cell r="D130">
            <v>121.5</v>
          </cell>
          <cell r="F130">
            <v>121.5</v>
          </cell>
        </row>
        <row r="131">
          <cell r="A131" t="str">
            <v>4342 Салями Финская п/к в/у ОСТАНКИНО</v>
          </cell>
          <cell r="D131">
            <v>359.5</v>
          </cell>
          <cell r="F131">
            <v>359.5</v>
          </cell>
        </row>
        <row r="132">
          <cell r="A132" t="str">
            <v>4574 Мясная со шпиком Папа может вар п/о ОСТАНКИНО</v>
          </cell>
          <cell r="D132">
            <v>123.2</v>
          </cell>
          <cell r="F132">
            <v>123.2</v>
          </cell>
        </row>
        <row r="133">
          <cell r="A133" t="str">
            <v>4614 ВЕТЧ.ЛЮБИТЕЛЬСКАЯ п/о _ ОСТАНКИНО</v>
          </cell>
          <cell r="D133">
            <v>137.4</v>
          </cell>
          <cell r="F133">
            <v>142.5</v>
          </cell>
        </row>
        <row r="134">
          <cell r="A134" t="str">
            <v>4813 ФИЛЕЙНАЯ Папа может вар п/о_Л   ОСТАНКИНО</v>
          </cell>
          <cell r="D134">
            <v>930.9</v>
          </cell>
          <cell r="F134">
            <v>930.9</v>
          </cell>
        </row>
        <row r="135">
          <cell r="A135" t="str">
            <v>4993 САЛЯМИ ИТАЛЬЯНСКАЯ с/к в/у 1/250*8_120c ОСТАНКИНО</v>
          </cell>
          <cell r="D135">
            <v>989</v>
          </cell>
          <cell r="F135">
            <v>989</v>
          </cell>
        </row>
        <row r="136">
          <cell r="A136" t="str">
            <v>5161 Печеночный пашт 0,150 ОСТАНКИНО</v>
          </cell>
          <cell r="D136">
            <v>16</v>
          </cell>
          <cell r="F136">
            <v>16</v>
          </cell>
        </row>
        <row r="137">
          <cell r="A137" t="str">
            <v>5246 ДОКТОРСКАЯ ПРЕМИУМ вар б/о мгс_30с ОСТАНКИНО</v>
          </cell>
          <cell r="D137">
            <v>79</v>
          </cell>
          <cell r="F137">
            <v>79</v>
          </cell>
        </row>
        <row r="138">
          <cell r="A138" t="str">
            <v>5247 РУССКАЯ ПРЕМИУМ вар б/о мгс_30с ОСТАНКИНО</v>
          </cell>
          <cell r="D138">
            <v>91.5</v>
          </cell>
          <cell r="F138">
            <v>91.5</v>
          </cell>
        </row>
        <row r="139">
          <cell r="A139" t="str">
            <v>5336 ОСОБАЯ вар п/о  ОСТАНКИНО</v>
          </cell>
          <cell r="D139">
            <v>196</v>
          </cell>
          <cell r="F139">
            <v>198.05</v>
          </cell>
        </row>
        <row r="140">
          <cell r="A140" t="str">
            <v>5337 ОСОБАЯ СО ШПИКОМ вар п/о  ОСТАНКИНО</v>
          </cell>
          <cell r="D140">
            <v>59.3</v>
          </cell>
          <cell r="F140">
            <v>61.331000000000003</v>
          </cell>
        </row>
        <row r="141">
          <cell r="A141" t="str">
            <v>5341 СЕРВЕЛАТ ОХОТНИЧИЙ в/к в/у  ОСТАНКИНО</v>
          </cell>
          <cell r="D141">
            <v>621.4</v>
          </cell>
          <cell r="F141">
            <v>621.4</v>
          </cell>
        </row>
        <row r="142">
          <cell r="A142" t="str">
            <v>5483 ЭКСТРА Папа может с/к в/у 1/250 8шт.   ОСТАНКИНО</v>
          </cell>
          <cell r="D142">
            <v>1442</v>
          </cell>
          <cell r="F142">
            <v>1450</v>
          </cell>
        </row>
        <row r="143">
          <cell r="A143" t="str">
            <v>5544 Сервелат Финский в/к в/у_45с НОВАЯ ОСТАНКИНО</v>
          </cell>
          <cell r="D143">
            <v>1607.4</v>
          </cell>
          <cell r="F143">
            <v>1607.4</v>
          </cell>
        </row>
        <row r="144">
          <cell r="A144" t="str">
            <v>5682 САЛЯМИ МЕЛКОЗЕРНЕНАЯ с/к в/у 1/120_60с   ОСТАНКИНО</v>
          </cell>
          <cell r="D144">
            <v>2907</v>
          </cell>
          <cell r="F144">
            <v>2907</v>
          </cell>
        </row>
        <row r="145">
          <cell r="A145" t="str">
            <v>5706 АРОМАТНАЯ Папа может с/к в/у 1/250 8шт.  ОСТАНКИНО</v>
          </cell>
          <cell r="D145">
            <v>1597</v>
          </cell>
          <cell r="F145">
            <v>1597</v>
          </cell>
        </row>
        <row r="146">
          <cell r="A146" t="str">
            <v>5708 ПОСОЛЬСКАЯ Папа может с/к в/у ОСТАНКИНО</v>
          </cell>
          <cell r="D146">
            <v>195.71700000000001</v>
          </cell>
          <cell r="F146">
            <v>195.71700000000001</v>
          </cell>
        </row>
        <row r="147">
          <cell r="A147" t="str">
            <v>5820 СЛИВОЧНЫЕ Папа может сос п/о мгс 2*2_45с   ОСТАНКИНО</v>
          </cell>
          <cell r="D147">
            <v>84</v>
          </cell>
          <cell r="F147">
            <v>84</v>
          </cell>
        </row>
        <row r="148">
          <cell r="A148" t="str">
            <v>5851 ЭКСТРА Папа может вар п/о   ОСТАНКИНО</v>
          </cell>
          <cell r="D148">
            <v>824.75</v>
          </cell>
          <cell r="F148">
            <v>824.75</v>
          </cell>
        </row>
        <row r="149">
          <cell r="A149" t="str">
            <v>5931 ОХОТНИЧЬЯ Папа может с/к в/у 1/220 8шт.   ОСТАНКИНО</v>
          </cell>
          <cell r="D149">
            <v>1300</v>
          </cell>
          <cell r="F149">
            <v>1300</v>
          </cell>
        </row>
        <row r="150">
          <cell r="A150" t="str">
            <v>5981 МОЛОЧНЫЕ ТРАДИЦ. сос п/о мгс 1*6_45с   ОСТАНКИНО</v>
          </cell>
          <cell r="D150">
            <v>110.4</v>
          </cell>
          <cell r="F150">
            <v>110.4</v>
          </cell>
        </row>
        <row r="151">
          <cell r="A151" t="str">
            <v>6004 РАГУ СВИНОЕ 1кг 8шт.зам_120с ОСТАНКИНО</v>
          </cell>
          <cell r="D151">
            <v>8</v>
          </cell>
          <cell r="F151">
            <v>8</v>
          </cell>
        </row>
        <row r="152">
          <cell r="A152" t="str">
            <v>6041 МОЛОЧНЫЕ К ЗАВТРАКУ сос п/о мгс 1*3  ОСТАНКИНО</v>
          </cell>
          <cell r="D152">
            <v>240</v>
          </cell>
          <cell r="F152">
            <v>240</v>
          </cell>
        </row>
        <row r="153">
          <cell r="A153" t="str">
            <v>6042 МОЛОЧНЫЕ К ЗАВТРАКУ сос п/о в/у 0.4кг   ОСТАНКИНО</v>
          </cell>
          <cell r="D153">
            <v>1384</v>
          </cell>
          <cell r="F153">
            <v>1393</v>
          </cell>
        </row>
        <row r="154">
          <cell r="A154" t="str">
            <v>6113 СОЧНЫЕ сос п/о мгс 1*6_Ашан  ОСТАНКИНО</v>
          </cell>
          <cell r="D154">
            <v>2259.6</v>
          </cell>
          <cell r="F154">
            <v>2259.6</v>
          </cell>
        </row>
        <row r="155">
          <cell r="A155" t="str">
            <v>6123 МОЛОЧНЫЕ КЛАССИЧЕСКИЕ ПМ сос п/о мгс 2*4   ОСТАНКИНО</v>
          </cell>
          <cell r="D155">
            <v>641</v>
          </cell>
          <cell r="F155">
            <v>641</v>
          </cell>
        </row>
        <row r="156">
          <cell r="A156" t="str">
            <v>6144 МОЛОЧНЫЕ ТРАДИЦ сос п/о в/у 1/360 (1+1) ОСТАНКИНО</v>
          </cell>
          <cell r="D156">
            <v>93</v>
          </cell>
          <cell r="F156">
            <v>93</v>
          </cell>
        </row>
        <row r="157">
          <cell r="A157" t="str">
            <v>6158 ВРЕМЯ ОЛИВЬЕ Папа может вар п/о 0.4кг   ОСТАНКИНО</v>
          </cell>
          <cell r="D157">
            <v>518</v>
          </cell>
          <cell r="F157">
            <v>518</v>
          </cell>
        </row>
        <row r="158">
          <cell r="A158" t="str">
            <v>6169 КАРБОНАД к/в с/н в/у 1/100*10_Х5 СТМ МФ  ОСТАНКИНО</v>
          </cell>
          <cell r="D158">
            <v>556</v>
          </cell>
          <cell r="F158">
            <v>556</v>
          </cell>
        </row>
        <row r="159">
          <cell r="A159" t="str">
            <v>6212 СЕРВЕЛАТ ФИНСКИЙ СН в/к в/у  ОСТАНКИНО</v>
          </cell>
          <cell r="D159">
            <v>10.3</v>
          </cell>
          <cell r="F159">
            <v>10.3</v>
          </cell>
        </row>
        <row r="160">
          <cell r="A160" t="str">
            <v>6213 СЕРВЕЛАТ ФИНСКИЙ СН в/к в/у 0.35кг 8шт.  ОСТАНКИНО</v>
          </cell>
          <cell r="D160">
            <v>391</v>
          </cell>
          <cell r="F160">
            <v>392</v>
          </cell>
        </row>
        <row r="161">
          <cell r="A161" t="str">
            <v>6215 СЕРВЕЛАТ ОРЕХОВЫЙ СН в/к в/у 0.35кг 8шт  ОСТАНКИНО</v>
          </cell>
          <cell r="D161">
            <v>404</v>
          </cell>
          <cell r="F161">
            <v>405</v>
          </cell>
        </row>
        <row r="162">
          <cell r="A162" t="str">
            <v>6217 ШПИКАЧКИ ДОМАШНИЕ СН п/о мгс 0.4кг 8шт.  ОСТАНКИНО</v>
          </cell>
          <cell r="D162">
            <v>185</v>
          </cell>
          <cell r="F162">
            <v>185</v>
          </cell>
        </row>
        <row r="163">
          <cell r="A163" t="str">
            <v>6225 ИМПЕРСКАЯ И БАЛЫКОВАЯ в/к с/н мгс 1/90  ОСТАНКИНО</v>
          </cell>
          <cell r="D163">
            <v>451</v>
          </cell>
          <cell r="F163">
            <v>451</v>
          </cell>
        </row>
        <row r="164">
          <cell r="A164" t="str">
            <v>6227 МОЛОЧНЫЕ ТРАДИЦ. сос п/о мгс 0.6кг LTF  ОСТАНКИНО</v>
          </cell>
          <cell r="D164">
            <v>390</v>
          </cell>
          <cell r="F164">
            <v>398</v>
          </cell>
        </row>
        <row r="165">
          <cell r="A165" t="str">
            <v>6228 МЯСНОЕ АССОРТИ к/з с/н мгс 1/90 10шт.  ОСТАНКИНО</v>
          </cell>
          <cell r="D165">
            <v>830</v>
          </cell>
          <cell r="F165">
            <v>830</v>
          </cell>
        </row>
        <row r="166">
          <cell r="A166" t="str">
            <v>6233 БУЖЕНИНА ЗАПЕЧЕННАЯ с/н в/у 1/100 10шт.  ОСТАНКИНО</v>
          </cell>
          <cell r="D166">
            <v>41</v>
          </cell>
          <cell r="F166">
            <v>41</v>
          </cell>
        </row>
        <row r="167">
          <cell r="A167" t="str">
            <v>6241 ХОТ-ДОГ Папа может сос п/о мгс 0.38кг  ОСТАНКИНО</v>
          </cell>
          <cell r="D167">
            <v>441</v>
          </cell>
          <cell r="F167">
            <v>443</v>
          </cell>
        </row>
        <row r="168">
          <cell r="A168" t="str">
            <v>6247 ДОМАШНЯЯ Папа может вар п/о 0,4кг 8шт.  ОСТАНКИНО</v>
          </cell>
          <cell r="D168">
            <v>301</v>
          </cell>
          <cell r="F168">
            <v>301</v>
          </cell>
        </row>
        <row r="169">
          <cell r="A169" t="str">
            <v>6259 К ЧАЮ Советское наследие вар н/о мгс  ОСТАНКИНО</v>
          </cell>
          <cell r="D169">
            <v>2</v>
          </cell>
          <cell r="F169">
            <v>2</v>
          </cell>
        </row>
        <row r="170">
          <cell r="A170" t="str">
            <v>6268 ГОВЯЖЬЯ Папа может вар п/о 0,4кг 8 шт.  ОСТАНКИНО</v>
          </cell>
          <cell r="D170">
            <v>560</v>
          </cell>
          <cell r="F170">
            <v>560</v>
          </cell>
        </row>
        <row r="171">
          <cell r="A171" t="str">
            <v>6281 СВИНИНА ДЕЛИКАТ. к/в мл/к в/у 0.3кг 45с  ОСТАНКИНО</v>
          </cell>
          <cell r="D171">
            <v>977</v>
          </cell>
          <cell r="F171">
            <v>977</v>
          </cell>
        </row>
        <row r="172">
          <cell r="A172" t="str">
            <v>6297 ФИЛЕЙНЫЕ сос ц/о в/у 1/270 12шт_45с  ОСТАНКИНО</v>
          </cell>
          <cell r="D172">
            <v>2611</v>
          </cell>
          <cell r="F172">
            <v>2611</v>
          </cell>
        </row>
        <row r="173">
          <cell r="A173" t="str">
            <v>6301 БАЛЫКОВАЯ СН в/к в/у  ОСТАНКИНО</v>
          </cell>
          <cell r="D173">
            <v>12.9</v>
          </cell>
          <cell r="F173">
            <v>12.9</v>
          </cell>
        </row>
        <row r="174">
          <cell r="A174" t="str">
            <v>6302 БАЛЫКОВАЯ СН в/к в/у 0.35кг 8шт.  ОСТАНКИНО</v>
          </cell>
          <cell r="D174">
            <v>169</v>
          </cell>
          <cell r="F174">
            <v>169</v>
          </cell>
        </row>
        <row r="175">
          <cell r="A175" t="str">
            <v>6303 МЯСНЫЕ Папа может сос п/о мгс 1.5*3  ОСТАНКИНО</v>
          </cell>
          <cell r="D175">
            <v>204.8</v>
          </cell>
          <cell r="F175">
            <v>204.8</v>
          </cell>
        </row>
        <row r="176">
          <cell r="A176" t="str">
            <v>6325 ДОКТОРСКАЯ ПРЕМИУМ вар п/о 0.4кг 8шт.  ОСТАНКИНО</v>
          </cell>
          <cell r="D176">
            <v>1079</v>
          </cell>
          <cell r="F176">
            <v>1079</v>
          </cell>
        </row>
        <row r="177">
          <cell r="A177" t="str">
            <v>6333 МЯСНАЯ Папа может вар п/о 0.4кг 8шт.  ОСТАНКИНО</v>
          </cell>
          <cell r="D177">
            <v>10060</v>
          </cell>
          <cell r="F177">
            <v>10079</v>
          </cell>
        </row>
        <row r="178">
          <cell r="A178" t="str">
            <v>6353 ЭКСТРА Папа может вар п/о 0.4кг 8шт.  ОСТАНКИНО</v>
          </cell>
          <cell r="D178">
            <v>2848</v>
          </cell>
          <cell r="F178">
            <v>2851</v>
          </cell>
        </row>
        <row r="179">
          <cell r="A179" t="str">
            <v>6392 ФИЛЕЙНАЯ Папа может вар п/о 0.4кг. ОСТАНКИНО</v>
          </cell>
          <cell r="D179">
            <v>6346</v>
          </cell>
          <cell r="F179">
            <v>6356</v>
          </cell>
        </row>
        <row r="180">
          <cell r="A180" t="str">
            <v>6427 КЛАССИЧЕСКАЯ ПМ вар п/о 0.35кг 8шт. ОСТАНКИНО</v>
          </cell>
          <cell r="D180">
            <v>2306</v>
          </cell>
          <cell r="F180">
            <v>2308</v>
          </cell>
        </row>
        <row r="181">
          <cell r="A181" t="str">
            <v>6438 БОГАТЫРСКИЕ Папа Может сос п/о в/у 0,3кг  ОСТАНКИНО</v>
          </cell>
          <cell r="D181">
            <v>546</v>
          </cell>
          <cell r="F181">
            <v>546</v>
          </cell>
        </row>
        <row r="182">
          <cell r="A182" t="str">
            <v>6450 БЕКОН с/к с/н в/у 1/100 10шт.  ОСТАНКИНО</v>
          </cell>
          <cell r="F182">
            <v>10</v>
          </cell>
        </row>
        <row r="183">
          <cell r="A183" t="str">
            <v>6453 ЭКСТРА Папа может с/к с/н в/у 1/100 14шт.   ОСТАНКИНО</v>
          </cell>
          <cell r="D183">
            <v>1568</v>
          </cell>
          <cell r="F183">
            <v>1568</v>
          </cell>
        </row>
        <row r="184">
          <cell r="A184" t="str">
            <v>6454 АРОМАТНАЯ с/к с/н в/у 1/100 14шт.  ОСТАНКИНО</v>
          </cell>
          <cell r="D184">
            <v>1290</v>
          </cell>
          <cell r="F184">
            <v>1290</v>
          </cell>
        </row>
        <row r="185">
          <cell r="A185" t="str">
            <v>6475 С СЫРОМ Папа может сос ц/о мгс 0.4кг6шт  ОСТАНКИНО</v>
          </cell>
          <cell r="D185">
            <v>279</v>
          </cell>
          <cell r="F185">
            <v>279</v>
          </cell>
        </row>
        <row r="186">
          <cell r="A186" t="str">
            <v>6500 КАРБОНАД к/в с/н в/у 1/150 8шт.  ОСТАНКИНО</v>
          </cell>
          <cell r="D186">
            <v>8</v>
          </cell>
          <cell r="F186">
            <v>8</v>
          </cell>
        </row>
        <row r="187">
          <cell r="A187" t="str">
            <v>6527 ШПИКАЧКИ СОЧНЫЕ ПМ сар б/о мгс 1*3 45с ОСТАНКИНО</v>
          </cell>
          <cell r="D187">
            <v>454</v>
          </cell>
          <cell r="F187">
            <v>454</v>
          </cell>
        </row>
        <row r="188">
          <cell r="A188" t="str">
            <v>6562 СЕРВЕЛАТ КАРЕЛЬСКИЙ СН в/к в/у 0,28кг  ОСТАНКИНО</v>
          </cell>
          <cell r="D188">
            <v>919</v>
          </cell>
          <cell r="F188">
            <v>919</v>
          </cell>
        </row>
        <row r="189">
          <cell r="A189" t="str">
            <v>6563 СЛИВОЧНЫЕ СН сос п/о мгс 1*6  ОСТАНКИНО</v>
          </cell>
          <cell r="D189">
            <v>49</v>
          </cell>
          <cell r="F189">
            <v>49</v>
          </cell>
        </row>
        <row r="190">
          <cell r="A190" t="str">
            <v>6589 МОЛОЧНЫЕ ГОСТ СН сос п/о мгс 0.41кг 10шт  ОСТАНКИНО</v>
          </cell>
          <cell r="D190">
            <v>56</v>
          </cell>
          <cell r="F190">
            <v>56</v>
          </cell>
        </row>
        <row r="191">
          <cell r="A191" t="str">
            <v>6590 СЛИВОЧНЫЕ СН сос п/о мгс 0.41кг 10шт.  ОСТАНКИНО</v>
          </cell>
          <cell r="D191">
            <v>424</v>
          </cell>
          <cell r="F191">
            <v>424</v>
          </cell>
        </row>
        <row r="192">
          <cell r="A192" t="str">
            <v>6592 ДОКТОРСКАЯ СН вар п/о  ОСТАНКИНО</v>
          </cell>
          <cell r="D192">
            <v>58.85</v>
          </cell>
          <cell r="F192">
            <v>58.85</v>
          </cell>
        </row>
        <row r="193">
          <cell r="A193" t="str">
            <v>6593 ДОКТОРСКАЯ СН вар п/о 0.45кг 8шт.  ОСТАНКИНО</v>
          </cell>
          <cell r="D193">
            <v>220</v>
          </cell>
          <cell r="F193">
            <v>220</v>
          </cell>
        </row>
        <row r="194">
          <cell r="A194" t="str">
            <v>6594 МОЛОЧНАЯ СН вар п/о  ОСТАНКИНО</v>
          </cell>
          <cell r="D194">
            <v>73.349999999999994</v>
          </cell>
          <cell r="F194">
            <v>73.349999999999994</v>
          </cell>
        </row>
        <row r="195">
          <cell r="A195" t="str">
            <v>6595 МОЛОЧНАЯ СН вар п/о 0.45кг 8шт.  ОСТАНКИНО</v>
          </cell>
          <cell r="D195">
            <v>323</v>
          </cell>
          <cell r="F195">
            <v>323</v>
          </cell>
        </row>
        <row r="196">
          <cell r="A196" t="str">
            <v>6597 РУССКАЯ СН вар п/о 0.45кг 8шт.  ОСТАНКИНО</v>
          </cell>
          <cell r="D196">
            <v>30</v>
          </cell>
          <cell r="F196">
            <v>30</v>
          </cell>
        </row>
        <row r="197">
          <cell r="A197" t="str">
            <v>6601 ГОВЯЖЬИ СН сос п/о мгс 1*6  ОСТАНКИНО</v>
          </cell>
          <cell r="D197">
            <v>143</v>
          </cell>
          <cell r="F197">
            <v>143</v>
          </cell>
        </row>
        <row r="198">
          <cell r="A198" t="str">
            <v>6602 БАВАРСКИЕ ПМ сос ц/о мгс 0,35кг 8шт.  ОСТАНКИНО</v>
          </cell>
          <cell r="D198">
            <v>105</v>
          </cell>
          <cell r="F198">
            <v>105</v>
          </cell>
        </row>
        <row r="199">
          <cell r="A199" t="str">
            <v>6644 СОЧНЫЕ ПМ сос п/о мгс 0,41кг 10шт.  ОСТАНКИНО</v>
          </cell>
          <cell r="F199">
            <v>15</v>
          </cell>
        </row>
        <row r="200">
          <cell r="A200" t="str">
            <v>6645 ВЕТЧ.КЛАССИЧЕСКАЯ СН п/о 0.8кг 4шт.  ОСТАНКИНО</v>
          </cell>
          <cell r="D200">
            <v>34</v>
          </cell>
          <cell r="F200">
            <v>34</v>
          </cell>
        </row>
        <row r="201">
          <cell r="A201" t="str">
            <v>6648 СОЧНЫЕ Папа может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6650 СОЧНЫЕ С СЫРОМ ПМ сар п/о мгс 1*3  ОСТАНКИНО</v>
          </cell>
          <cell r="D202">
            <v>4</v>
          </cell>
          <cell r="F202">
            <v>4</v>
          </cell>
        </row>
        <row r="203">
          <cell r="A203" t="str">
            <v>6658 АРОМАТНАЯ С ЧЕСНОЧКОМ СН в/к мтс 0.330кг  ОСТАНКИНО</v>
          </cell>
          <cell r="D203">
            <v>1</v>
          </cell>
          <cell r="F203">
            <v>1</v>
          </cell>
        </row>
        <row r="204">
          <cell r="A204" t="str">
            <v>6661 СОЧНЫЙ ГРИЛЬ ПМ сос п/о мгс 1.5*4_Маяк  ОСТАНКИНО</v>
          </cell>
          <cell r="D204">
            <v>57</v>
          </cell>
          <cell r="F204">
            <v>57</v>
          </cell>
        </row>
        <row r="205">
          <cell r="A205" t="str">
            <v>6666 БОЯНСКАЯ Папа может п/к в/у 0,28кг 8 шт. ОСТАНКИНО</v>
          </cell>
          <cell r="D205">
            <v>1971</v>
          </cell>
          <cell r="F205">
            <v>1979</v>
          </cell>
        </row>
        <row r="206">
          <cell r="A206" t="str">
            <v>6669 ВЕНСКАЯ САЛЯМИ п/к в/у 0.28кг 8шт  ОСТАНКИНО</v>
          </cell>
          <cell r="D206">
            <v>984</v>
          </cell>
          <cell r="F206">
            <v>984</v>
          </cell>
        </row>
        <row r="207">
          <cell r="A207" t="str">
            <v>6683 СЕРВЕЛАТ ЗЕРНИСТЫЙ ПМ в/к в/у 0,35кг  ОСТАНКИНО</v>
          </cell>
          <cell r="D207">
            <v>3523</v>
          </cell>
          <cell r="F207">
            <v>3535</v>
          </cell>
        </row>
        <row r="208">
          <cell r="A208" t="str">
            <v>6684 СЕРВЕЛАТ КАРЕЛЬСКИЙ ПМ в/к в/у 0.28кг  ОСТАНКИНО</v>
          </cell>
          <cell r="D208">
            <v>3249</v>
          </cell>
          <cell r="F208">
            <v>3252</v>
          </cell>
        </row>
        <row r="209">
          <cell r="A209" t="str">
            <v>6689 СЕРВЕЛАТ ОХОТНИЧИЙ ПМ в/к в/у 0,35кг 8шт  ОСТАНКИНО</v>
          </cell>
          <cell r="D209">
            <v>7300</v>
          </cell>
          <cell r="F209">
            <v>7319</v>
          </cell>
        </row>
        <row r="210">
          <cell r="A210" t="str">
            <v>6692 СЕРВЕЛАТ ПРИМА в/к в/у 0.28кг 8шт.  ОСТАНКИНО</v>
          </cell>
          <cell r="D210">
            <v>1160</v>
          </cell>
          <cell r="F210">
            <v>1160</v>
          </cell>
        </row>
        <row r="211">
          <cell r="A211" t="str">
            <v>6697 СЕРВЕЛАТ ФИНСКИЙ ПМ в/к в/у 0,35кг 8шт.  ОСТАНКИНО</v>
          </cell>
          <cell r="D211">
            <v>8093</v>
          </cell>
          <cell r="F211">
            <v>8107</v>
          </cell>
        </row>
        <row r="212">
          <cell r="A212" t="str">
            <v>6713 СОЧНЫЙ ГРИЛЬ ПМ сос п/о мгс 0.41кг 8шт.  ОСТАНКИНО</v>
          </cell>
          <cell r="D212">
            <v>1879</v>
          </cell>
          <cell r="F212">
            <v>1879</v>
          </cell>
        </row>
        <row r="213">
          <cell r="A213" t="str">
            <v>6716 ОСОБАЯ Коровино (в сетке) 0.5кг 8шт.  ОСТАНКИНО</v>
          </cell>
          <cell r="D213">
            <v>315</v>
          </cell>
          <cell r="F213">
            <v>316</v>
          </cell>
        </row>
        <row r="214">
          <cell r="A214" t="str">
            <v>6722 СОЧНЫЕ ПМ сос п/о мгс 0,41кг 10шт.  ОСТАНКИНО</v>
          </cell>
          <cell r="D214">
            <v>6052</v>
          </cell>
          <cell r="F214">
            <v>6055</v>
          </cell>
        </row>
        <row r="215">
          <cell r="A215" t="str">
            <v>6726 СЛИВОЧНЫЕ ПМ сос п/о мгс 0.41кг 10шт.  ОСТАНКИНО</v>
          </cell>
          <cell r="D215">
            <v>1975</v>
          </cell>
          <cell r="F215">
            <v>1975</v>
          </cell>
        </row>
        <row r="216">
          <cell r="A216" t="str">
            <v>6734 ОСОБАЯ СО ШПИКОМ Коровино (в сетке) 0,5кг ОСТАНКИНО</v>
          </cell>
          <cell r="D216">
            <v>23</v>
          </cell>
          <cell r="F216">
            <v>24</v>
          </cell>
        </row>
        <row r="217">
          <cell r="A217" t="str">
            <v>6750 МОЛОЧНЫЕ ГОСТ СН сос п/о мгс 0,41 кг 10шт ОСТАНКИНО</v>
          </cell>
          <cell r="D217">
            <v>101</v>
          </cell>
          <cell r="F217">
            <v>101</v>
          </cell>
        </row>
        <row r="218">
          <cell r="A218" t="str">
            <v>6751 СЛИВОЧНЫЕ СН сос п/о мгс 0,41кг 10шт.  ОСТАНКИНО</v>
          </cell>
          <cell r="D218">
            <v>30</v>
          </cell>
          <cell r="F218">
            <v>30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248</v>
          </cell>
          <cell r="F219">
            <v>248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284</v>
          </cell>
          <cell r="F220">
            <v>284</v>
          </cell>
        </row>
        <row r="221">
          <cell r="A221" t="str">
            <v>БОНУС Z-ОСОБАЯ Коровино вар п/о (5324)  ОСТАНКИНО</v>
          </cell>
          <cell r="D221">
            <v>12</v>
          </cell>
          <cell r="F221">
            <v>12</v>
          </cell>
        </row>
        <row r="222">
          <cell r="A222" t="str">
            <v>БОНУС Z-ОСОБАЯ Коровино вар п/о 0.5кг_СНГ (6305)  ОСТАНКИНО</v>
          </cell>
          <cell r="D222">
            <v>6</v>
          </cell>
          <cell r="F222">
            <v>6</v>
          </cell>
        </row>
        <row r="223">
          <cell r="A223" t="str">
            <v>БОНУС СОЧНЫЕ сос п/о мгс 0.41кг_UZ (6087)  ОСТАНКИНО</v>
          </cell>
          <cell r="D223">
            <v>1702</v>
          </cell>
          <cell r="F223">
            <v>1702</v>
          </cell>
        </row>
        <row r="224">
          <cell r="A224" t="str">
            <v>БОНУС СОЧНЫЕ сос п/о мгс 1*6_UZ (6088)  ОСТАНКИНО</v>
          </cell>
          <cell r="D224">
            <v>683</v>
          </cell>
          <cell r="F224">
            <v>683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1160</v>
          </cell>
        </row>
        <row r="226">
          <cell r="A226" t="str">
            <v>БОНУС_283  Сосиски Сочинки, ВЕС, ТМ Стародворье ПОКОМ</v>
          </cell>
          <cell r="F226">
            <v>617.28700000000003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434.15600000000001</v>
          </cell>
        </row>
        <row r="228">
          <cell r="A228" t="str">
            <v>БОНУС_Колбаса Докторская Особая ТМ Особый рецепт,  0,5кг, ПОКОМ</v>
          </cell>
          <cell r="F228">
            <v>583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695</v>
          </cell>
        </row>
        <row r="230">
          <cell r="A230" t="str">
            <v>БОНУС_Консервы говядина тушеная "СПК" ж/б 0,338 кг.шт. термоус. пл. ЧМК  СПК</v>
          </cell>
          <cell r="F230">
            <v>1</v>
          </cell>
        </row>
        <row r="231">
          <cell r="A231" t="str">
            <v>БОНУС_Пельмени Бульмени с говядиной и свининой Горячая штучка 0,43  ПОКОМ</v>
          </cell>
          <cell r="F231">
            <v>208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403</v>
          </cell>
        </row>
        <row r="233">
          <cell r="A233" t="str">
            <v>Бутербродная вареная 0,47 кг шт.  СПК</v>
          </cell>
          <cell r="D233">
            <v>72</v>
          </cell>
          <cell r="F233">
            <v>72</v>
          </cell>
        </row>
        <row r="234">
          <cell r="A234" t="str">
            <v>Вацлавская вареная 400 гр.шт. 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59</v>
          </cell>
          <cell r="F235">
            <v>59</v>
          </cell>
        </row>
        <row r="236">
          <cell r="A236" t="str">
            <v>Ветчина Вацлавская 400 гр.шт.  СПК</v>
          </cell>
          <cell r="D236">
            <v>3</v>
          </cell>
          <cell r="F236">
            <v>3</v>
          </cell>
        </row>
        <row r="237">
          <cell r="A237" t="str">
            <v>Ветчина Московская ПГН от 0 до +6 60сут ВЕС МИКОЯН</v>
          </cell>
          <cell r="D237">
            <v>4</v>
          </cell>
          <cell r="F237">
            <v>4</v>
          </cell>
        </row>
        <row r="238">
          <cell r="A238" t="str">
            <v>ВЫВЕДЕНА.Наггетсы из печи 0,25кг ТМ Вязанка ТС Наггетсы замор.  ПОКОМ</v>
          </cell>
          <cell r="F238">
            <v>1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3</v>
          </cell>
          <cell r="F239">
            <v>394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1364</v>
          </cell>
          <cell r="F240">
            <v>3493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1269</v>
          </cell>
          <cell r="F241">
            <v>2478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316</v>
          </cell>
        </row>
        <row r="243">
          <cell r="A243" t="str">
            <v>Готовые чебуреки Сочный мегачебурек.Готовые жареные.ВЕС  ПОКОМ</v>
          </cell>
          <cell r="F243">
            <v>20.420000000000002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27</v>
          </cell>
          <cell r="F244">
            <v>27</v>
          </cell>
        </row>
        <row r="245">
          <cell r="A245" t="str">
            <v>Дельгаро с/в "Эликатессе" 140 гр.шт.  СПК</v>
          </cell>
          <cell r="D245">
            <v>200</v>
          </cell>
          <cell r="F245">
            <v>200</v>
          </cell>
        </row>
        <row r="246">
          <cell r="A246" t="str">
            <v>Деревенская рубленая вареная 350 гр.шт. термоус. пак.  СПК</v>
          </cell>
          <cell r="D246">
            <v>22</v>
          </cell>
          <cell r="F246">
            <v>22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173</v>
          </cell>
          <cell r="F247">
            <v>173</v>
          </cell>
        </row>
        <row r="248">
          <cell r="A248" t="str">
            <v>Докторская вареная в/с 0,47 кг шт.  СПК</v>
          </cell>
          <cell r="D248">
            <v>69</v>
          </cell>
          <cell r="F248">
            <v>69</v>
          </cell>
        </row>
        <row r="249">
          <cell r="A249" t="str">
            <v>Докторская вареная термоус.пак. "Высокий вкус"  СПК</v>
          </cell>
          <cell r="D249">
            <v>283</v>
          </cell>
          <cell r="F249">
            <v>333</v>
          </cell>
        </row>
        <row r="250">
          <cell r="A250" t="str">
            <v>Жар-боллы с курочкой и сыром, ВЕС ТМ Зареченские  ПОКОМ</v>
          </cell>
          <cell r="F250">
            <v>140.101</v>
          </cell>
        </row>
        <row r="251">
          <cell r="A251" t="str">
            <v>Жар-ладушки с мясом ТМ Зареченские ВЕС ПОКОМ</v>
          </cell>
          <cell r="F251">
            <v>193.702</v>
          </cell>
        </row>
        <row r="252">
          <cell r="A252" t="str">
            <v>Жар-ладушки с мясом, картофелем и грибами ВЕС ТМ Зареченские  ПОКОМ</v>
          </cell>
          <cell r="D252">
            <v>5</v>
          </cell>
          <cell r="F252">
            <v>64</v>
          </cell>
        </row>
        <row r="253">
          <cell r="A253" t="str">
            <v>Жар-ладушки с яблоком и грушей ТМ Зареченские ВЕС ПОКОМ</v>
          </cell>
          <cell r="F253">
            <v>23.8</v>
          </cell>
        </row>
        <row r="254">
          <cell r="A254" t="str">
            <v>ЖАР-мени ВЕС ТМ Зареченские  ПОКОМ</v>
          </cell>
          <cell r="F254">
            <v>107.001</v>
          </cell>
        </row>
        <row r="255">
          <cell r="A255" t="str">
            <v>Жар-мени с картофелем и сочной грудинкой ТМ Зареченские ВЕС ПОКОМ</v>
          </cell>
          <cell r="D255">
            <v>5</v>
          </cell>
          <cell r="F255">
            <v>5</v>
          </cell>
        </row>
        <row r="256">
          <cell r="A256" t="str">
            <v>Карбонад Юбилейный термоус.пак.  СПК</v>
          </cell>
          <cell r="D256">
            <v>54.9</v>
          </cell>
          <cell r="F256">
            <v>54.9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</v>
          </cell>
          <cell r="F257">
            <v>6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12</v>
          </cell>
          <cell r="F258">
            <v>13</v>
          </cell>
        </row>
        <row r="259">
          <cell r="A259" t="str">
            <v>Классика с/к 235 гр.шт. "Высокий вкус"  СПК</v>
          </cell>
          <cell r="D259">
            <v>285</v>
          </cell>
          <cell r="F259">
            <v>285</v>
          </cell>
        </row>
        <row r="260">
          <cell r="A260" t="str">
            <v>Классическая с/к "Сибирский стандарт" 560 гр.шт.  СПК</v>
          </cell>
          <cell r="D260">
            <v>4896</v>
          </cell>
          <cell r="F260">
            <v>6096</v>
          </cell>
        </row>
        <row r="261">
          <cell r="A261" t="str">
            <v>КЛБ С/К САЛЬЧИЧОН 280Г В/У МЯСН ПРОД ЧК  Клин</v>
          </cell>
          <cell r="D261">
            <v>24</v>
          </cell>
          <cell r="F261">
            <v>24</v>
          </cell>
        </row>
        <row r="262">
          <cell r="A262" t="str">
            <v>Колб.Марочная с/к в/у  ВЕС МИКОЯН</v>
          </cell>
          <cell r="D262">
            <v>25</v>
          </cell>
          <cell r="F262">
            <v>25</v>
          </cell>
        </row>
        <row r="263">
          <cell r="A263" t="str">
            <v>Колб.Серв.Коньячный в/к срез термо шт 350г. МИКОЯН</v>
          </cell>
          <cell r="D263">
            <v>12</v>
          </cell>
          <cell r="F263">
            <v>12</v>
          </cell>
        </row>
        <row r="264">
          <cell r="A264" t="str">
            <v>Колб.Серв.Российский в/к термо.ВЕС МИКОЯН</v>
          </cell>
          <cell r="D264">
            <v>4.2460000000000004</v>
          </cell>
          <cell r="F264">
            <v>4.2460000000000004</v>
          </cell>
        </row>
        <row r="265">
          <cell r="A265" t="str">
            <v>Колб.Серв.Талинский в/к термо. ВЕС МИКОЯН</v>
          </cell>
          <cell r="D265">
            <v>15.135999999999999</v>
          </cell>
          <cell r="F265">
            <v>15.135999999999999</v>
          </cell>
        </row>
        <row r="266">
          <cell r="A266" t="str">
            <v>Колбаса Кремлевская с/к в/у. ВЕС МИКОЯН</v>
          </cell>
          <cell r="D266">
            <v>55</v>
          </cell>
          <cell r="F266">
            <v>55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695</v>
          </cell>
          <cell r="F267">
            <v>695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564</v>
          </cell>
          <cell r="F268">
            <v>564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233</v>
          </cell>
          <cell r="F269">
            <v>233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43</v>
          </cell>
          <cell r="F270">
            <v>44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4</v>
          </cell>
          <cell r="F271">
            <v>557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2053</v>
          </cell>
          <cell r="F272">
            <v>2750</v>
          </cell>
        </row>
        <row r="273">
          <cell r="A273" t="str">
            <v>Ла Фаворте с/в "Эликатессе" 140 гр.шт.  СПК</v>
          </cell>
          <cell r="D273">
            <v>223</v>
          </cell>
          <cell r="F273">
            <v>223</v>
          </cell>
        </row>
        <row r="274">
          <cell r="A274" t="str">
            <v>Ливерная Печеночная "Просто выгодно" 0,3 кг.шт.  СПК</v>
          </cell>
          <cell r="D274">
            <v>137</v>
          </cell>
          <cell r="F274">
            <v>137</v>
          </cell>
        </row>
        <row r="275">
          <cell r="A275" t="str">
            <v>Любительская вареная термоус.пак. "Высокий вкус"  СПК</v>
          </cell>
          <cell r="D275">
            <v>152</v>
          </cell>
          <cell r="F275">
            <v>152</v>
          </cell>
        </row>
        <row r="276">
          <cell r="A276" t="str">
            <v>Мини-сосиски в тесте "Фрайпики" 1,8кг ВЕС, ТМ Зареченские  ПОКОМ</v>
          </cell>
          <cell r="D276">
            <v>5.4020000000000001</v>
          </cell>
          <cell r="F276">
            <v>61.201999999999998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107.3</v>
          </cell>
        </row>
        <row r="278">
          <cell r="A278" t="str">
            <v>Мусульманская вареная "Просто выгодно"  СПК</v>
          </cell>
          <cell r="D278">
            <v>21</v>
          </cell>
          <cell r="F278">
            <v>21</v>
          </cell>
        </row>
        <row r="279">
          <cell r="A279" t="str">
            <v>Мусульманская п/к "Просто выгодно" термофор.пак.  СПК</v>
          </cell>
          <cell r="D279">
            <v>10.5</v>
          </cell>
          <cell r="F279">
            <v>10.5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17</v>
          </cell>
          <cell r="F280">
            <v>2301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15</v>
          </cell>
          <cell r="F281">
            <v>2328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11</v>
          </cell>
          <cell r="F282">
            <v>2264</v>
          </cell>
        </row>
        <row r="283">
          <cell r="A283" t="str">
            <v>Наггетсы Хрустящие ТМ Зареченские. ВЕС ПОКОМ</v>
          </cell>
          <cell r="D283">
            <v>11</v>
          </cell>
          <cell r="F283">
            <v>416.7</v>
          </cell>
        </row>
        <row r="284">
          <cell r="A284" t="str">
            <v>Оригинальная с перцем с/к  СПК</v>
          </cell>
          <cell r="D284">
            <v>581.21199999999999</v>
          </cell>
          <cell r="F284">
            <v>1581.212</v>
          </cell>
        </row>
        <row r="285">
          <cell r="A285" t="str">
            <v>Оригинальная с перцем с/к "Сибирский стандарт" 560 гр.шт.  СПК</v>
          </cell>
          <cell r="D285">
            <v>4572</v>
          </cell>
          <cell r="F285">
            <v>5278</v>
          </cell>
        </row>
        <row r="286">
          <cell r="A286" t="str">
            <v>Особая вареная  СПК</v>
          </cell>
          <cell r="D286">
            <v>8</v>
          </cell>
          <cell r="F286">
            <v>8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26</v>
          </cell>
          <cell r="F287">
            <v>26</v>
          </cell>
        </row>
        <row r="288">
          <cell r="A288" t="str">
            <v>Пельмени Grandmeni с говядиной и свининой Горячая штучка 0,75 кг Бульмени  ПОКОМ</v>
          </cell>
          <cell r="F288">
            <v>13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15</v>
          </cell>
          <cell r="F289">
            <v>587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4</v>
          </cell>
          <cell r="F290">
            <v>100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7</v>
          </cell>
          <cell r="F291">
            <v>1029</v>
          </cell>
        </row>
        <row r="292">
          <cell r="A292" t="str">
            <v>Пельмени Бигбули с мясом, Горячая штучка 0,43кг  ПОКОМ</v>
          </cell>
          <cell r="D292">
            <v>2</v>
          </cell>
          <cell r="F292">
            <v>152</v>
          </cell>
        </row>
        <row r="293">
          <cell r="A293" t="str">
            <v>Пельмени Бигбули с мясом, Горячая штучка 0,9кг  ПОКОМ</v>
          </cell>
          <cell r="D293">
            <v>786</v>
          </cell>
          <cell r="F293">
            <v>1099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7</v>
          </cell>
          <cell r="F294">
            <v>1326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197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D296">
            <v>2</v>
          </cell>
          <cell r="F296">
            <v>257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19</v>
          </cell>
          <cell r="F297">
            <v>1614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22</v>
          </cell>
          <cell r="F298">
            <v>1251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20</v>
          </cell>
          <cell r="F299">
            <v>1511.001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19</v>
          </cell>
          <cell r="F300">
            <v>3319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21</v>
          </cell>
          <cell r="F301">
            <v>1370</v>
          </cell>
        </row>
        <row r="302">
          <cell r="A302" t="str">
            <v>Пельмени Левантские ТМ Особый рецепт 0,8 кг  ПОКОМ</v>
          </cell>
          <cell r="F302">
            <v>12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3</v>
          </cell>
          <cell r="F303">
            <v>182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17</v>
          </cell>
          <cell r="F304">
            <v>1465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14</v>
          </cell>
          <cell r="F305">
            <v>271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F306">
            <v>18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625.00099999999998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735</v>
          </cell>
        </row>
        <row r="309">
          <cell r="A309" t="str">
            <v>Пельмени Сочные сфера 0,9 кг ТМ Стародворье ПОКОМ</v>
          </cell>
          <cell r="D309">
            <v>12</v>
          </cell>
          <cell r="F309">
            <v>895</v>
          </cell>
        </row>
        <row r="310">
          <cell r="A310" t="str">
            <v>Пипперони с/к "Эликатессе" 0,10 кг.шт.  СПК</v>
          </cell>
          <cell r="D310">
            <v>2</v>
          </cell>
          <cell r="F310">
            <v>2</v>
          </cell>
        </row>
        <row r="311">
          <cell r="A311" t="str">
            <v>Пипперони с/к "Эликатессе" 0,20 кг.шт.  СПК</v>
          </cell>
          <cell r="D311">
            <v>8</v>
          </cell>
          <cell r="F311">
            <v>8</v>
          </cell>
        </row>
        <row r="312">
          <cell r="A312" t="str">
            <v>По-Австрийски с/к 260 гр.шт. "Высокий вкус"  СПК</v>
          </cell>
          <cell r="D312">
            <v>317</v>
          </cell>
          <cell r="F312">
            <v>317</v>
          </cell>
        </row>
        <row r="313">
          <cell r="A313" t="str">
            <v>Покровская вареная 0,47 кг шт.  СПК</v>
          </cell>
          <cell r="D313">
            <v>36</v>
          </cell>
          <cell r="F313">
            <v>36</v>
          </cell>
        </row>
        <row r="314">
          <cell r="A314" t="str">
            <v>Праздничная с/к "Сибирский стандарт" 560 гр.шт.  СПК</v>
          </cell>
          <cell r="F314">
            <v>300</v>
          </cell>
        </row>
        <row r="315">
          <cell r="A315" t="str">
            <v>Продукт МСЗЖ Фермерский 50% (3 кг брус)  ОСТАНКИНО</v>
          </cell>
          <cell r="D315">
            <v>272</v>
          </cell>
          <cell r="F315">
            <v>272</v>
          </cell>
        </row>
        <row r="316">
          <cell r="A316" t="str">
            <v>Салями Трюфель с/в "Эликатессе" 0,16 кг.шт.  СПК</v>
          </cell>
          <cell r="D316">
            <v>338</v>
          </cell>
          <cell r="F316">
            <v>338</v>
          </cell>
        </row>
        <row r="317">
          <cell r="A317" t="str">
            <v>Салями Финская с/к 235 гр.шт. "Высокий вкус"  СПК</v>
          </cell>
          <cell r="D317">
            <v>184</v>
          </cell>
          <cell r="F317">
            <v>184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159</v>
          </cell>
          <cell r="F318">
            <v>309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123</v>
          </cell>
          <cell r="F319">
            <v>163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8</v>
          </cell>
          <cell r="F320">
            <v>8</v>
          </cell>
        </row>
        <row r="321">
          <cell r="A321" t="str">
            <v>Семейная с чесночком вареная (СПК+СКМ)  СПК</v>
          </cell>
          <cell r="D321">
            <v>925</v>
          </cell>
          <cell r="F321">
            <v>925</v>
          </cell>
        </row>
        <row r="322">
          <cell r="A322" t="str">
            <v>Семейная с чесночком Экстра вареная  СПК</v>
          </cell>
          <cell r="D322">
            <v>103.5</v>
          </cell>
          <cell r="F322">
            <v>103.5</v>
          </cell>
        </row>
        <row r="323">
          <cell r="A323" t="str">
            <v>Семейная с чесночком Экстра вареная 0,5 кг.шт.  СПК</v>
          </cell>
          <cell r="D323">
            <v>6</v>
          </cell>
          <cell r="F323">
            <v>6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49</v>
          </cell>
          <cell r="F324">
            <v>49</v>
          </cell>
        </row>
        <row r="325">
          <cell r="A325" t="str">
            <v>Сервелат Финский в/к 0,38 кг.шт. термофор.пак.  СПК</v>
          </cell>
          <cell r="D325">
            <v>25</v>
          </cell>
          <cell r="F325">
            <v>25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32</v>
          </cell>
          <cell r="F326">
            <v>32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178</v>
          </cell>
          <cell r="F327">
            <v>178</v>
          </cell>
        </row>
        <row r="328">
          <cell r="A328" t="str">
            <v>Сибирская особая с/к 0,235 кг шт.  СПК</v>
          </cell>
          <cell r="D328">
            <v>629</v>
          </cell>
          <cell r="F328">
            <v>629</v>
          </cell>
        </row>
        <row r="329">
          <cell r="A329" t="str">
            <v>Славянская п/к 0,38 кг шт.термофор.пак.  СПК</v>
          </cell>
          <cell r="D329">
            <v>6</v>
          </cell>
          <cell r="F329">
            <v>6</v>
          </cell>
        </row>
        <row r="330">
          <cell r="A330" t="str">
            <v>Сосиски "Баварские" 0,36 кг.шт. вак.упак.  СПК</v>
          </cell>
          <cell r="D330">
            <v>14</v>
          </cell>
          <cell r="F330">
            <v>14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456</v>
          </cell>
          <cell r="F331">
            <v>576</v>
          </cell>
        </row>
        <row r="332">
          <cell r="A332" t="str">
            <v>Сосиски "Молочные" 0,36 кг.шт. вак.упак.  СПК</v>
          </cell>
          <cell r="D332">
            <v>24</v>
          </cell>
          <cell r="F332">
            <v>24</v>
          </cell>
        </row>
        <row r="333">
          <cell r="A333" t="str">
            <v>Сосиски Мусульманские "Просто выгодно" (в ср.защ.атм.)  СПК</v>
          </cell>
          <cell r="D333">
            <v>44</v>
          </cell>
          <cell r="F333">
            <v>164</v>
          </cell>
        </row>
        <row r="334">
          <cell r="A334" t="str">
            <v>Сосиски Хот-дог ВЕС (лоток с ср.защ.атм.)   СПК</v>
          </cell>
          <cell r="D334">
            <v>29</v>
          </cell>
          <cell r="F334">
            <v>29</v>
          </cell>
        </row>
        <row r="335">
          <cell r="A335" t="str">
            <v>Сыр "Пармезан" 40% колотый 100 гр  ОСТАНКИНО</v>
          </cell>
          <cell r="D335">
            <v>2</v>
          </cell>
          <cell r="F335">
            <v>2</v>
          </cell>
        </row>
        <row r="336">
          <cell r="A336" t="str">
            <v>Сыр "Пармезан" 40% кусок 180 гр  ОСТАНКИНО</v>
          </cell>
          <cell r="D336">
            <v>125</v>
          </cell>
          <cell r="F336">
            <v>125</v>
          </cell>
        </row>
        <row r="337">
          <cell r="A337" t="str">
            <v>Сыр Боккончини копченый 40% 100 гр.  ОСТАНКИНО</v>
          </cell>
          <cell r="D337">
            <v>22</v>
          </cell>
          <cell r="F337">
            <v>22</v>
          </cell>
        </row>
        <row r="338">
          <cell r="A338" t="str">
            <v>Сыр Папа Может Гауда  45% 200гр     Останкино</v>
          </cell>
          <cell r="D338">
            <v>393</v>
          </cell>
          <cell r="F338">
            <v>393</v>
          </cell>
        </row>
        <row r="339">
          <cell r="A339" t="str">
            <v>Сыр Папа Может Гауда  45% вес     Останкино</v>
          </cell>
          <cell r="D339">
            <v>31.5</v>
          </cell>
          <cell r="F339">
            <v>31.5</v>
          </cell>
        </row>
        <row r="340">
          <cell r="A340" t="str">
            <v>Сыр Папа Может Гауда 48%, нарез, 125г (9 шт)  Останкино</v>
          </cell>
          <cell r="D340">
            <v>21</v>
          </cell>
          <cell r="F340">
            <v>21</v>
          </cell>
        </row>
        <row r="341">
          <cell r="A341" t="str">
            <v>Сыр Папа Может Голландский  45% 200гр     Останкино</v>
          </cell>
          <cell r="D341">
            <v>677</v>
          </cell>
          <cell r="F341">
            <v>678</v>
          </cell>
        </row>
        <row r="342">
          <cell r="A342" t="str">
            <v>Сыр Папа Может Голландский  45% вес      Останкино</v>
          </cell>
          <cell r="D342">
            <v>121.5</v>
          </cell>
          <cell r="F342">
            <v>123.56</v>
          </cell>
        </row>
        <row r="343">
          <cell r="A343" t="str">
            <v>Сыр Папа Может Голландский 45%, нарез, 125г (9 шт)  Останкино</v>
          </cell>
          <cell r="D343">
            <v>21</v>
          </cell>
          <cell r="F343">
            <v>21</v>
          </cell>
        </row>
        <row r="344">
          <cell r="A344" t="str">
            <v>Сыр Папа Может Классический 45% 200г   Останкино</v>
          </cell>
          <cell r="F344">
            <v>1</v>
          </cell>
        </row>
        <row r="345">
          <cell r="A345" t="str">
            <v>Сыр Папа Может Министерский 45% 200г  Останкино</v>
          </cell>
          <cell r="D345">
            <v>7</v>
          </cell>
          <cell r="F345">
            <v>7</v>
          </cell>
        </row>
        <row r="346">
          <cell r="A346" t="str">
            <v>Сыр Папа Может Министерский 50%, нарезка 125г  Останкино</v>
          </cell>
          <cell r="D346">
            <v>16</v>
          </cell>
          <cell r="F346">
            <v>16</v>
          </cell>
        </row>
        <row r="347">
          <cell r="A347" t="str">
            <v>Сыр Папа Может Папин Завтрак 50% 200г  Останкино</v>
          </cell>
          <cell r="D347">
            <v>5</v>
          </cell>
          <cell r="F347">
            <v>5</v>
          </cell>
        </row>
        <row r="348">
          <cell r="A348" t="str">
            <v>Сыр Папа Может Российский  50% 200гр    Останкино</v>
          </cell>
          <cell r="D348">
            <v>942</v>
          </cell>
          <cell r="F348">
            <v>942</v>
          </cell>
        </row>
        <row r="349">
          <cell r="A349" t="str">
            <v>Сыр Папа Может Российский  50% вес    Останкино</v>
          </cell>
          <cell r="D349">
            <v>116.8</v>
          </cell>
          <cell r="F349">
            <v>116.8</v>
          </cell>
        </row>
        <row r="350">
          <cell r="A350" t="str">
            <v>Сыр Папа Может Российский 50%, нарезка 125г  Останкино</v>
          </cell>
          <cell r="D350">
            <v>66</v>
          </cell>
          <cell r="F350">
            <v>66</v>
          </cell>
        </row>
        <row r="351">
          <cell r="A351" t="str">
            <v>Сыр Папа Может Сливочный со вкусом.топл.молока 50% вес (=3,5кг)  Останкино</v>
          </cell>
          <cell r="D351">
            <v>175.5</v>
          </cell>
          <cell r="F351">
            <v>175.5</v>
          </cell>
        </row>
        <row r="352">
          <cell r="A352" t="str">
            <v>Сыр Папа Может Тильзитер   45% 200гр     Останкино</v>
          </cell>
          <cell r="D352">
            <v>469</v>
          </cell>
          <cell r="F352">
            <v>470</v>
          </cell>
        </row>
        <row r="353">
          <cell r="A353" t="str">
            <v>Сыр Папа Может Тильзитер   45% вес      Останкино</v>
          </cell>
          <cell r="D353">
            <v>83</v>
          </cell>
          <cell r="F353">
            <v>88</v>
          </cell>
        </row>
        <row r="354">
          <cell r="A354" t="str">
            <v>Сыр Папа Может Эдам 45% вес (=3,5кг)  Останкино</v>
          </cell>
          <cell r="D354">
            <v>16.5</v>
          </cell>
          <cell r="F354">
            <v>16.5</v>
          </cell>
        </row>
        <row r="355">
          <cell r="A355" t="str">
            <v>Сыр Плавл. Сливочный 55% 190гр  Останкино</v>
          </cell>
          <cell r="D355">
            <v>69</v>
          </cell>
          <cell r="F355">
            <v>69</v>
          </cell>
        </row>
        <row r="356">
          <cell r="A356" t="str">
            <v>Сыр рассольный жирный Чечил 45% 100 гр  ОСТАНКИНО</v>
          </cell>
          <cell r="D356">
            <v>131</v>
          </cell>
          <cell r="F356">
            <v>131</v>
          </cell>
        </row>
        <row r="357">
          <cell r="A357" t="str">
            <v>Сыр рассольный жирный Чечил копченый 45% 100 гр  ОСТАНКИНО</v>
          </cell>
          <cell r="D357">
            <v>102</v>
          </cell>
          <cell r="F357">
            <v>102</v>
          </cell>
        </row>
        <row r="358">
          <cell r="A358" t="str">
            <v>Сыр Скаморца свежий 40% 100 гр.  ОСТАНКИНО</v>
          </cell>
          <cell r="D358">
            <v>20</v>
          </cell>
          <cell r="F358">
            <v>20</v>
          </cell>
        </row>
        <row r="359">
          <cell r="A359" t="str">
            <v>Сыр Творож. с Зеленью 140 гр.  ОСТАНКИНО</v>
          </cell>
          <cell r="D359">
            <v>31</v>
          </cell>
          <cell r="F359">
            <v>31</v>
          </cell>
        </row>
        <row r="360">
          <cell r="A360" t="str">
            <v>Сыр Творож. Сливочный 140 гр  ОСТАНКИНО</v>
          </cell>
          <cell r="D360">
            <v>88</v>
          </cell>
          <cell r="F360">
            <v>88</v>
          </cell>
        </row>
        <row r="361">
          <cell r="A361" t="str">
            <v>Сыч/Прод Коровино Российский 50% 200г НОВАЯ СЗМЖ  ОСТАНКИНО</v>
          </cell>
          <cell r="D361">
            <v>145</v>
          </cell>
          <cell r="F361">
            <v>145</v>
          </cell>
        </row>
        <row r="362">
          <cell r="A362" t="str">
            <v>Сыч/Прод Коровино Российский 50% 200г СЗМЖ  ОСТАНКИНО</v>
          </cell>
          <cell r="D362">
            <v>18</v>
          </cell>
          <cell r="F362">
            <v>18</v>
          </cell>
        </row>
        <row r="363">
          <cell r="A363" t="str">
            <v>Сыч/Прод Коровино Тильзитер 50% 200г НОВАЯ СЗМЖ  ОСТАНКИНО</v>
          </cell>
          <cell r="D363">
            <v>31</v>
          </cell>
          <cell r="F363">
            <v>31</v>
          </cell>
        </row>
        <row r="364">
          <cell r="A364" t="str">
            <v>Сыч/Прод Коровино Тильзитер 50% 200г СЗМЖ  ОСТАНКИНО</v>
          </cell>
          <cell r="D364">
            <v>12</v>
          </cell>
          <cell r="F364">
            <v>12</v>
          </cell>
        </row>
        <row r="365">
          <cell r="A365" t="str">
            <v>Торо Неро с/в "Эликатессе" 140 гр.шт.  СПК</v>
          </cell>
          <cell r="D365">
            <v>77</v>
          </cell>
          <cell r="F365">
            <v>77</v>
          </cell>
        </row>
        <row r="366">
          <cell r="A366" t="str">
            <v>Уши свиные копченые к пиву 0,15кг нар. д/ф шт.  СПК</v>
          </cell>
          <cell r="D366">
            <v>31</v>
          </cell>
          <cell r="F366">
            <v>31</v>
          </cell>
        </row>
        <row r="367">
          <cell r="A367" t="str">
            <v>Фестивальная пора с/к 100 гр.шт.нар. (лоток с ср.защ.атм.)  СПК</v>
          </cell>
          <cell r="D367">
            <v>310</v>
          </cell>
          <cell r="F367">
            <v>310</v>
          </cell>
        </row>
        <row r="368">
          <cell r="A368" t="str">
            <v>Фестивальная пора с/к 235 гр.шт.  СПК</v>
          </cell>
          <cell r="D368">
            <v>1044</v>
          </cell>
          <cell r="F368">
            <v>1244</v>
          </cell>
        </row>
        <row r="369">
          <cell r="A369" t="str">
            <v>Фестивальная с/к 0,10 кг.шт. нарезка (лоток с ср.защ.атм.)  СПК</v>
          </cell>
          <cell r="D369">
            <v>31</v>
          </cell>
          <cell r="F369">
            <v>31</v>
          </cell>
        </row>
        <row r="370">
          <cell r="A370" t="str">
            <v>Фестивальная с/к 0,235 кг.шт.  СПК</v>
          </cell>
          <cell r="D370">
            <v>10</v>
          </cell>
          <cell r="F370">
            <v>10</v>
          </cell>
        </row>
        <row r="371">
          <cell r="A371" t="str">
            <v>Фестивальная с/к ВЕС   СПК</v>
          </cell>
          <cell r="D371">
            <v>64.3</v>
          </cell>
          <cell r="F371">
            <v>64.3</v>
          </cell>
        </row>
        <row r="372">
          <cell r="A372" t="str">
            <v>Фрай-пицца с ветчиной и грибами 3,0 кг ТМ Зареченские ТС Зареченские продукты. ВЕС ПОКОМ</v>
          </cell>
          <cell r="F372">
            <v>15</v>
          </cell>
        </row>
        <row r="373">
          <cell r="A373" t="str">
            <v>Фуэт с/в "Эликатессе" 160 гр.шт.  СПК</v>
          </cell>
          <cell r="D373">
            <v>258</v>
          </cell>
          <cell r="F373">
            <v>258</v>
          </cell>
        </row>
        <row r="374">
          <cell r="A374" t="str">
            <v>Хинкали Классические ТМ Зареченские ВЕС ПОКОМ</v>
          </cell>
          <cell r="F374">
            <v>96</v>
          </cell>
        </row>
        <row r="375">
          <cell r="A375" t="str">
            <v>Хотстеры ТМ Горячая штучка ТС Хотстеры 0,25 кг зам  ПОКОМ</v>
          </cell>
          <cell r="D375">
            <v>1100</v>
          </cell>
          <cell r="F375">
            <v>2841</v>
          </cell>
        </row>
        <row r="376">
          <cell r="A376" t="str">
            <v>Хрустящие крылышки острые к пиву ТМ Горячая штучка 0,3кг зам  ПОКОМ</v>
          </cell>
          <cell r="D376">
            <v>16</v>
          </cell>
          <cell r="F376">
            <v>185</v>
          </cell>
        </row>
        <row r="377">
          <cell r="A377" t="str">
            <v>Хрустящие крылышки ТМ Горячая штучка 0,3 кг зам  ПОКОМ</v>
          </cell>
          <cell r="D377">
            <v>2</v>
          </cell>
          <cell r="F377">
            <v>256</v>
          </cell>
        </row>
        <row r="378">
          <cell r="A378" t="str">
            <v>Хрустящие крылышки ТМ Зареченские ТС Зареченские продукты. ВЕС ПОКОМ</v>
          </cell>
          <cell r="F378">
            <v>6.4</v>
          </cell>
        </row>
        <row r="379">
          <cell r="A379" t="str">
            <v>Чебупай сочное яблоко ТМ Горячая штучка 0,2 кг зам.  ПОКОМ</v>
          </cell>
          <cell r="D379">
            <v>2</v>
          </cell>
          <cell r="F379">
            <v>59</v>
          </cell>
        </row>
        <row r="380">
          <cell r="A380" t="str">
            <v>Чебупай спелая вишня ТМ Горячая штучка 0,2 кг зам.  ПОКОМ</v>
          </cell>
          <cell r="D380">
            <v>6</v>
          </cell>
          <cell r="F380">
            <v>312</v>
          </cell>
        </row>
        <row r="381">
          <cell r="A381" t="str">
            <v>Чебупели Курочка гриль ТМ Горячая штучка, 0,3 кг зам  ПОКОМ</v>
          </cell>
          <cell r="D381">
            <v>7</v>
          </cell>
          <cell r="F381">
            <v>152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1580</v>
          </cell>
          <cell r="F382">
            <v>4365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1922</v>
          </cell>
          <cell r="F383">
            <v>5083</v>
          </cell>
        </row>
        <row r="384">
          <cell r="A384" t="str">
            <v>Чебуреки с мясом, грибами и картофелем. ВЕС  ПОКОМ</v>
          </cell>
          <cell r="F384">
            <v>5</v>
          </cell>
        </row>
        <row r="385">
          <cell r="A385" t="str">
            <v>Чебуреки сочные ВЕС ТМ Зареченские  ПОКОМ</v>
          </cell>
          <cell r="D385">
            <v>10</v>
          </cell>
          <cell r="F385">
            <v>468.4</v>
          </cell>
        </row>
        <row r="386">
          <cell r="A386" t="str">
            <v>Чебуреки сочные, ВЕС, куриные жарен. зам  ПОКОМ</v>
          </cell>
          <cell r="F386">
            <v>10</v>
          </cell>
        </row>
        <row r="387">
          <cell r="A387" t="str">
            <v>Чоризо с/к "Эликатессе" 0,20 кг.шт.  СПК</v>
          </cell>
          <cell r="D387">
            <v>10</v>
          </cell>
          <cell r="F387">
            <v>10</v>
          </cell>
        </row>
        <row r="388">
          <cell r="A388" t="str">
            <v>Шпикачки Русские (черева) (в ср.защ.атм.) "Высокий вкус"  СПК</v>
          </cell>
          <cell r="D388">
            <v>136</v>
          </cell>
          <cell r="F388">
            <v>136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144</v>
          </cell>
          <cell r="F389">
            <v>144</v>
          </cell>
        </row>
        <row r="390">
          <cell r="A390" t="str">
            <v>Юбилейная с/к 0,10 кг.шт. нарезка (лоток с ср.защ.атм.)  СПК</v>
          </cell>
          <cell r="D390">
            <v>79</v>
          </cell>
          <cell r="F390">
            <v>79</v>
          </cell>
        </row>
        <row r="391">
          <cell r="A391" t="str">
            <v>Юбилейная с/к 0,235 кг.шт.  СПК</v>
          </cell>
          <cell r="D391">
            <v>1504</v>
          </cell>
          <cell r="F391">
            <v>1704</v>
          </cell>
        </row>
        <row r="392">
          <cell r="A392" t="str">
            <v>Итого</v>
          </cell>
          <cell r="D392">
            <v>160574.56299999999</v>
          </cell>
          <cell r="F392">
            <v>379897.38699999999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25434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90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180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340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40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300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1820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2450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102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110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85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1900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200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3700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112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205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1850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900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72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102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76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82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44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48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200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72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18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122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130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460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390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40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290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280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180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94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190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30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760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810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130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100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76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490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70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360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100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168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100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60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20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20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72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110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110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7" sqref="AO7"/>
    </sheetView>
  </sheetViews>
  <sheetFormatPr defaultColWidth="10.5" defaultRowHeight="11.45" customHeight="1" outlineLevelRow="1" x14ac:dyDescent="0.2"/>
  <cols>
    <col min="1" max="1" width="62.6640625" style="1" customWidth="1"/>
    <col min="2" max="2" width="4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8" width="1" style="5" customWidth="1"/>
    <col min="19" max="19" width="4.83203125" style="5" bestFit="1" customWidth="1"/>
    <col min="20" max="21" width="6.5" style="5" bestFit="1" customWidth="1"/>
    <col min="22" max="22" width="3.5" style="5" bestFit="1" customWidth="1"/>
    <col min="23" max="23" width="6.5" style="5" bestFit="1" customWidth="1"/>
    <col min="24" max="24" width="8.33203125" style="5" bestFit="1" customWidth="1"/>
    <col min="25" max="25" width="5.6640625" style="5" bestFit="1" customWidth="1"/>
    <col min="26" max="26" width="6.33203125" style="5" bestFit="1" customWidth="1"/>
    <col min="27" max="27" width="3" style="5" bestFit="1" customWidth="1"/>
    <col min="28" max="28" width="5.5" style="5" bestFit="1" customWidth="1"/>
    <col min="29" max="29" width="6" style="5" bestFit="1" customWidth="1"/>
    <col min="30" max="32" width="3.5" style="5" bestFit="1" customWidth="1"/>
    <col min="33" max="33" width="12.6640625" style="5" bestFit="1" customWidth="1"/>
    <col min="34" max="36" width="4.6640625" style="5" bestFit="1" customWidth="1"/>
    <col min="37" max="37" width="6.6640625" style="5" bestFit="1" customWidth="1"/>
    <col min="38" max="39" width="1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116</v>
      </c>
      <c r="H4" s="11" t="s">
        <v>117</v>
      </c>
      <c r="I4" s="11" t="s">
        <v>118</v>
      </c>
      <c r="J4" s="11" t="s">
        <v>119</v>
      </c>
      <c r="K4" s="11" t="s">
        <v>120</v>
      </c>
      <c r="L4" s="11" t="s">
        <v>121</v>
      </c>
      <c r="M4" s="11" t="s">
        <v>121</v>
      </c>
      <c r="N4" s="11" t="s">
        <v>121</v>
      </c>
      <c r="O4" s="11" t="s">
        <v>121</v>
      </c>
      <c r="P4" s="11" t="s">
        <v>121</v>
      </c>
      <c r="Q4" s="11" t="s">
        <v>121</v>
      </c>
      <c r="R4" s="12" t="s">
        <v>121</v>
      </c>
      <c r="S4" s="11" t="s">
        <v>122</v>
      </c>
      <c r="T4" s="12" t="s">
        <v>121</v>
      </c>
      <c r="U4" s="12" t="s">
        <v>121</v>
      </c>
      <c r="V4" s="11" t="s">
        <v>118</v>
      </c>
      <c r="W4" s="12" t="s">
        <v>121</v>
      </c>
      <c r="X4" s="11" t="s">
        <v>123</v>
      </c>
      <c r="Y4" s="12" t="s">
        <v>124</v>
      </c>
      <c r="Z4" s="11" t="s">
        <v>125</v>
      </c>
      <c r="AA4" s="11" t="s">
        <v>126</v>
      </c>
      <c r="AB4" s="11" t="s">
        <v>127</v>
      </c>
      <c r="AC4" s="11" t="s">
        <v>128</v>
      </c>
      <c r="AD4" s="11" t="s">
        <v>118</v>
      </c>
      <c r="AE4" s="11" t="s">
        <v>118</v>
      </c>
      <c r="AF4" s="11" t="s">
        <v>129</v>
      </c>
      <c r="AG4" s="11" t="s">
        <v>130</v>
      </c>
      <c r="AH4" s="12" t="s">
        <v>131</v>
      </c>
      <c r="AI4" s="12" t="s">
        <v>131</v>
      </c>
      <c r="AJ4" s="12" t="s">
        <v>131</v>
      </c>
      <c r="AK4" s="12" t="s">
        <v>131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O5" s="14" t="s">
        <v>136</v>
      </c>
      <c r="S5" s="14" t="s">
        <v>137</v>
      </c>
      <c r="T5" s="14" t="s">
        <v>137</v>
      </c>
      <c r="U5" s="14" t="s">
        <v>138</v>
      </c>
      <c r="W5" s="14" t="s">
        <v>139</v>
      </c>
      <c r="AK5" s="14" t="s">
        <v>132</v>
      </c>
    </row>
    <row r="6" spans="1:39" ht="11.1" customHeight="1" x14ac:dyDescent="0.2">
      <c r="A6" s="6"/>
      <c r="B6" s="6"/>
      <c r="C6" s="3"/>
      <c r="D6" s="3"/>
      <c r="E6" s="10">
        <f>SUM(E7:E126)</f>
        <v>183540.59700000001</v>
      </c>
      <c r="F6" s="10">
        <f>SUM(F7:F126)</f>
        <v>49608.128000000019</v>
      </c>
      <c r="J6" s="10">
        <f>SUM(J7:J126)</f>
        <v>188884.90699999995</v>
      </c>
      <c r="K6" s="10">
        <f t="shared" ref="K6:W6" si="0">SUM(K7:K126)</f>
        <v>-5344.3100000000031</v>
      </c>
      <c r="L6" s="10">
        <f t="shared" si="0"/>
        <v>16740</v>
      </c>
      <c r="M6" s="10">
        <f t="shared" si="0"/>
        <v>25090</v>
      </c>
      <c r="N6" s="10">
        <f t="shared" si="0"/>
        <v>24825</v>
      </c>
      <c r="O6" s="10">
        <f t="shared" si="0"/>
        <v>25374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Z6" s="10">
        <f t="shared" ref="Z6" si="1">SUM(Z7:Z126)</f>
        <v>0</v>
      </c>
      <c r="AA6" s="10">
        <f t="shared" ref="AA6" si="2">SUM(AA7:AA126)</f>
        <v>0</v>
      </c>
      <c r="AB6" s="10">
        <f t="shared" ref="AB6" si="3">SUM(AB7:AB126)</f>
        <v>0</v>
      </c>
      <c r="AC6" s="10">
        <f t="shared" ref="AC6" si="4">SUM(AC7:AC126)</f>
        <v>0</v>
      </c>
      <c r="AD6" s="10">
        <f t="shared" ref="AD6" si="5">SUM(AD7:AD126)</f>
        <v>0</v>
      </c>
      <c r="AE6" s="10">
        <f t="shared" ref="AE6" si="6">SUM(AE7:AE126)</f>
        <v>0</v>
      </c>
      <c r="AF6" s="10">
        <f t="shared" ref="AF6" si="7">SUM(AF7:AF126)</f>
        <v>0</v>
      </c>
      <c r="AH6" s="10">
        <f t="shared" ref="AH6" si="8">SUM(AH7:AH126)</f>
        <v>0</v>
      </c>
      <c r="AI6" s="10">
        <f t="shared" ref="AI6" si="9">SUM(AI7:AI126)</f>
        <v>0</v>
      </c>
      <c r="AJ6" s="10">
        <f t="shared" ref="AJ6" si="10">SUM(AJ7:AJ126)</f>
        <v>0</v>
      </c>
      <c r="AK6" s="10">
        <f t="shared" ref="AK6" si="11">SUM(AK7:AK126)</f>
        <v>17702.579999999998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48.170999999999999</v>
      </c>
      <c r="D7" s="8">
        <v>185.691</v>
      </c>
      <c r="E7" s="8">
        <v>118.887</v>
      </c>
      <c r="F7" s="8">
        <v>46.420999999999999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112.536</v>
      </c>
      <c r="K7" s="15">
        <f>E7-J7</f>
        <v>6.3509999999999991</v>
      </c>
      <c r="L7" s="15">
        <f>VLOOKUP(A:A,[1]TDSheet!$A:$T,20,0)</f>
        <v>0</v>
      </c>
      <c r="M7" s="15">
        <f>VLOOKUP(A:A,[1]TDSheet!$A:$U,21,0)</f>
        <v>0</v>
      </c>
      <c r="N7" s="15">
        <f>VLOOKUP(A:A,[1]TDSheet!$A:$W,23,0)</f>
        <v>10</v>
      </c>
      <c r="O7" s="15">
        <f>VLOOKUP(A:A,[3]TDSheet!$A:$C,3,0)</f>
        <v>0</v>
      </c>
      <c r="P7" s="15"/>
      <c r="Q7" s="15"/>
      <c r="R7" s="15"/>
      <c r="S7" s="15"/>
      <c r="T7" s="16"/>
      <c r="U7" s="16"/>
      <c r="V7" s="15"/>
      <c r="W7" s="16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>
        <f>O7*H7</f>
        <v>0</v>
      </c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32.457999999999998</v>
      </c>
      <c r="D8" s="8">
        <v>7383.9539999999997</v>
      </c>
      <c r="E8" s="8">
        <v>2498.4499999999998</v>
      </c>
      <c r="F8" s="8">
        <v>622.72900000000004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2328.1329999999998</v>
      </c>
      <c r="K8" s="15">
        <f t="shared" ref="K8:K71" si="12">E8-J8</f>
        <v>170.31700000000001</v>
      </c>
      <c r="L8" s="15">
        <f>VLOOKUP(A:A,[1]TDSheet!$A:$T,20,0)</f>
        <v>200</v>
      </c>
      <c r="M8" s="15">
        <f>VLOOKUP(A:A,[1]TDSheet!$A:$U,21,0)</f>
        <v>500</v>
      </c>
      <c r="N8" s="15">
        <f>VLOOKUP(A:A,[1]TDSheet!$A:$W,23,0)</f>
        <v>500</v>
      </c>
      <c r="O8" s="15">
        <f>VLOOKUP(A:A,[3]TDSheet!$A:$C,3,0)</f>
        <v>90</v>
      </c>
      <c r="P8" s="15"/>
      <c r="Q8" s="15"/>
      <c r="R8" s="15"/>
      <c r="S8" s="15"/>
      <c r="T8" s="16"/>
      <c r="U8" s="16"/>
      <c r="V8" s="15"/>
      <c r="W8" s="16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>
        <f t="shared" ref="AK8:AK71" si="13">O8*H8</f>
        <v>90</v>
      </c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124.738</v>
      </c>
      <c r="D9" s="8">
        <v>1897.345</v>
      </c>
      <c r="E9" s="8">
        <v>686.51499999999999</v>
      </c>
      <c r="F9" s="8">
        <v>276.31400000000002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670.31</v>
      </c>
      <c r="K9" s="15">
        <f t="shared" si="12"/>
        <v>16.205000000000041</v>
      </c>
      <c r="L9" s="15">
        <f>VLOOKUP(A:A,[1]TDSheet!$A:$T,20,0)</f>
        <v>50</v>
      </c>
      <c r="M9" s="15">
        <f>VLOOKUP(A:A,[1]TDSheet!$A:$U,21,0)</f>
        <v>200</v>
      </c>
      <c r="N9" s="15">
        <f>VLOOKUP(A:A,[1]TDSheet!$A:$W,23,0)</f>
        <v>80</v>
      </c>
      <c r="O9" s="15">
        <f>VLOOKUP(A:A,[3]TDSheet!$A:$C,3,0)</f>
        <v>180</v>
      </c>
      <c r="P9" s="15"/>
      <c r="Q9" s="15"/>
      <c r="R9" s="15"/>
      <c r="S9" s="15"/>
      <c r="T9" s="16"/>
      <c r="U9" s="16"/>
      <c r="V9" s="15"/>
      <c r="W9" s="16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>
        <f t="shared" si="13"/>
        <v>180</v>
      </c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308.09100000000001</v>
      </c>
      <c r="D10" s="8">
        <v>9530.643</v>
      </c>
      <c r="E10" s="8">
        <v>2319.3710000000001</v>
      </c>
      <c r="F10" s="8">
        <v>296.95800000000003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2199.5920000000001</v>
      </c>
      <c r="K10" s="15">
        <f t="shared" si="12"/>
        <v>119.779</v>
      </c>
      <c r="L10" s="15">
        <f>VLOOKUP(A:A,[1]TDSheet!$A:$T,20,0)</f>
        <v>200</v>
      </c>
      <c r="M10" s="15">
        <f>VLOOKUP(A:A,[1]TDSheet!$A:$U,21,0)</f>
        <v>600</v>
      </c>
      <c r="N10" s="15">
        <f>VLOOKUP(A:A,[1]TDSheet!$A:$W,23,0)</f>
        <v>300</v>
      </c>
      <c r="O10" s="15">
        <f>VLOOKUP(A:A,[3]TDSheet!$A:$C,3,0)</f>
        <v>300</v>
      </c>
      <c r="P10" s="15"/>
      <c r="Q10" s="15"/>
      <c r="R10" s="15"/>
      <c r="S10" s="15"/>
      <c r="T10" s="16"/>
      <c r="U10" s="16"/>
      <c r="V10" s="15"/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>
        <f t="shared" si="13"/>
        <v>300</v>
      </c>
      <c r="AL10" s="15"/>
      <c r="AM10" s="15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42.16</v>
      </c>
      <c r="D11" s="8">
        <v>230.173</v>
      </c>
      <c r="E11" s="8">
        <v>269.53899999999999</v>
      </c>
      <c r="F11" s="8">
        <v>-1.083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280.58199999999999</v>
      </c>
      <c r="K11" s="15">
        <f t="shared" si="12"/>
        <v>-11.043000000000006</v>
      </c>
      <c r="L11" s="15">
        <f>VLOOKUP(A:A,[1]TDSheet!$A:$T,20,0)</f>
        <v>30</v>
      </c>
      <c r="M11" s="15">
        <f>VLOOKUP(A:A,[1]TDSheet!$A:$U,21,0)</f>
        <v>30</v>
      </c>
      <c r="N11" s="15">
        <f>VLOOKUP(A:A,[1]TDSheet!$A:$W,23,0)</f>
        <v>30</v>
      </c>
      <c r="O11" s="15">
        <f>VLOOKUP(A:A,[3]TDSheet!$A:$C,3,0)</f>
        <v>80</v>
      </c>
      <c r="P11" s="15"/>
      <c r="Q11" s="15"/>
      <c r="R11" s="15"/>
      <c r="S11" s="15"/>
      <c r="T11" s="16"/>
      <c r="U11" s="16"/>
      <c r="V11" s="15"/>
      <c r="W11" s="16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>
        <f t="shared" si="13"/>
        <v>80</v>
      </c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84</v>
      </c>
      <c r="D12" s="8">
        <v>274</v>
      </c>
      <c r="E12" s="8">
        <v>257</v>
      </c>
      <c r="F12" s="8">
        <v>98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264</v>
      </c>
      <c r="K12" s="15">
        <f t="shared" si="12"/>
        <v>-7</v>
      </c>
      <c r="L12" s="15">
        <f>VLOOKUP(A:A,[1]TDSheet!$A:$T,20,0)</f>
        <v>30</v>
      </c>
      <c r="M12" s="15">
        <f>VLOOKUP(A:A,[1]TDSheet!$A:$U,21,0)</f>
        <v>20</v>
      </c>
      <c r="N12" s="15">
        <f>VLOOKUP(A:A,[1]TDSheet!$A:$W,23,0)</f>
        <v>30</v>
      </c>
      <c r="O12" s="15">
        <f>VLOOKUP(A:A,[3]TDSheet!$A:$C,3,0)</f>
        <v>58</v>
      </c>
      <c r="P12" s="15"/>
      <c r="Q12" s="15"/>
      <c r="R12" s="15"/>
      <c r="S12" s="15"/>
      <c r="T12" s="16"/>
      <c r="U12" s="16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>
        <f t="shared" si="13"/>
        <v>29</v>
      </c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394</v>
      </c>
      <c r="D13" s="8">
        <v>3349</v>
      </c>
      <c r="E13" s="8">
        <v>2987</v>
      </c>
      <c r="F13" s="8">
        <v>707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3212</v>
      </c>
      <c r="K13" s="15">
        <f t="shared" si="12"/>
        <v>-225</v>
      </c>
      <c r="L13" s="15">
        <f>VLOOKUP(A:A,[1]TDSheet!$A:$T,20,0)</f>
        <v>0</v>
      </c>
      <c r="M13" s="15">
        <f>VLOOKUP(A:A,[1]TDSheet!$A:$U,21,0)</f>
        <v>0</v>
      </c>
      <c r="N13" s="15">
        <f>VLOOKUP(A:A,[1]TDSheet!$A:$W,23,0)</f>
        <v>200</v>
      </c>
      <c r="O13" s="15">
        <f>VLOOKUP(A:A,[3]TDSheet!$A:$C,3,0)</f>
        <v>340</v>
      </c>
      <c r="P13" s="15"/>
      <c r="Q13" s="15"/>
      <c r="R13" s="15"/>
      <c r="S13" s="15"/>
      <c r="T13" s="16"/>
      <c r="U13" s="16"/>
      <c r="V13" s="15"/>
      <c r="W13" s="16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>
        <f t="shared" si="13"/>
        <v>136</v>
      </c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380</v>
      </c>
      <c r="D14" s="8">
        <v>5532</v>
      </c>
      <c r="E14" s="8">
        <v>4943</v>
      </c>
      <c r="F14" s="8">
        <v>936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4979</v>
      </c>
      <c r="K14" s="15">
        <f t="shared" si="12"/>
        <v>-36</v>
      </c>
      <c r="L14" s="15">
        <f>VLOOKUP(A:A,[1]TDSheet!$A:$T,20,0)</f>
        <v>400</v>
      </c>
      <c r="M14" s="15">
        <f>VLOOKUP(A:A,[1]TDSheet!$A:$U,21,0)</f>
        <v>500</v>
      </c>
      <c r="N14" s="15">
        <f>VLOOKUP(A:A,[1]TDSheet!$A:$W,23,0)</f>
        <v>800</v>
      </c>
      <c r="O14" s="15">
        <f>VLOOKUP(A:A,[3]TDSheet!$A:$C,3,0)</f>
        <v>220</v>
      </c>
      <c r="P14" s="15"/>
      <c r="Q14" s="15"/>
      <c r="R14" s="15"/>
      <c r="S14" s="15"/>
      <c r="T14" s="16"/>
      <c r="U14" s="16"/>
      <c r="V14" s="15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>
        <f t="shared" si="13"/>
        <v>99</v>
      </c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729</v>
      </c>
      <c r="D15" s="8">
        <v>9771</v>
      </c>
      <c r="E15" s="8">
        <v>9052</v>
      </c>
      <c r="F15" s="8">
        <v>1362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9132</v>
      </c>
      <c r="K15" s="15">
        <f t="shared" si="12"/>
        <v>-80</v>
      </c>
      <c r="L15" s="15">
        <f>VLOOKUP(A:A,[1]TDSheet!$A:$T,20,0)</f>
        <v>300</v>
      </c>
      <c r="M15" s="15">
        <f>VLOOKUP(A:A,[1]TDSheet!$A:$U,21,0)</f>
        <v>1000</v>
      </c>
      <c r="N15" s="15">
        <f>VLOOKUP(A:A,[1]TDSheet!$A:$W,23,0)</f>
        <v>800</v>
      </c>
      <c r="O15" s="15">
        <f>VLOOKUP(A:A,[3]TDSheet!$A:$C,3,0)</f>
        <v>230</v>
      </c>
      <c r="P15" s="15"/>
      <c r="Q15" s="15"/>
      <c r="R15" s="15"/>
      <c r="S15" s="15"/>
      <c r="T15" s="16"/>
      <c r="U15" s="16"/>
      <c r="V15" s="15"/>
      <c r="W15" s="16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>
        <f t="shared" si="13"/>
        <v>103.5</v>
      </c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100</v>
      </c>
      <c r="D16" s="8">
        <v>327</v>
      </c>
      <c r="E16" s="8">
        <v>330</v>
      </c>
      <c r="F16" s="8">
        <v>88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356</v>
      </c>
      <c r="K16" s="15">
        <f t="shared" si="12"/>
        <v>-26</v>
      </c>
      <c r="L16" s="15">
        <f>VLOOKUP(A:A,[1]TDSheet!$A:$T,20,0)</f>
        <v>50</v>
      </c>
      <c r="M16" s="15">
        <f>VLOOKUP(A:A,[1]TDSheet!$A:$U,21,0)</f>
        <v>40</v>
      </c>
      <c r="N16" s="15">
        <f>VLOOKUP(A:A,[1]TDSheet!$A:$W,23,0)</f>
        <v>50</v>
      </c>
      <c r="O16" s="15">
        <f>VLOOKUP(A:A,[3]TDSheet!$A:$C,3,0)</f>
        <v>110</v>
      </c>
      <c r="P16" s="15"/>
      <c r="Q16" s="15"/>
      <c r="R16" s="15"/>
      <c r="S16" s="15"/>
      <c r="T16" s="16"/>
      <c r="U16" s="16"/>
      <c r="V16" s="15"/>
      <c r="W16" s="16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>
        <f t="shared" si="13"/>
        <v>55</v>
      </c>
      <c r="AL16" s="15"/>
      <c r="AM16" s="15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74</v>
      </c>
      <c r="D17" s="8">
        <v>207</v>
      </c>
      <c r="E17" s="8">
        <v>151</v>
      </c>
      <c r="F17" s="8">
        <v>128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165</v>
      </c>
      <c r="K17" s="15">
        <f t="shared" si="12"/>
        <v>-14</v>
      </c>
      <c r="L17" s="15">
        <f>VLOOKUP(A:A,[1]TDSheet!$A:$T,20,0)</f>
        <v>0</v>
      </c>
      <c r="M17" s="15">
        <f>VLOOKUP(A:A,[1]TDSheet!$A:$U,21,0)</f>
        <v>50</v>
      </c>
      <c r="N17" s="15">
        <f>VLOOKUP(A:A,[1]TDSheet!$A:$W,23,0)</f>
        <v>0</v>
      </c>
      <c r="O17" s="15">
        <f>VLOOKUP(A:A,[3]TDSheet!$A:$C,3,0)</f>
        <v>0</v>
      </c>
      <c r="P17" s="15"/>
      <c r="Q17" s="15"/>
      <c r="R17" s="15"/>
      <c r="S17" s="15"/>
      <c r="T17" s="16"/>
      <c r="U17" s="16"/>
      <c r="V17" s="15"/>
      <c r="W17" s="16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>
        <f t="shared" si="13"/>
        <v>0</v>
      </c>
      <c r="AL17" s="15"/>
      <c r="AM17" s="15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158</v>
      </c>
      <c r="D18" s="8">
        <v>634</v>
      </c>
      <c r="E18" s="8">
        <v>349</v>
      </c>
      <c r="F18" s="8">
        <v>440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360</v>
      </c>
      <c r="K18" s="15">
        <f t="shared" si="12"/>
        <v>-11</v>
      </c>
      <c r="L18" s="15">
        <f>VLOOKUP(A:A,[1]TDSheet!$A:$T,20,0)</f>
        <v>0</v>
      </c>
      <c r="M18" s="15">
        <f>VLOOKUP(A:A,[1]TDSheet!$A:$U,21,0)</f>
        <v>0</v>
      </c>
      <c r="N18" s="15">
        <f>VLOOKUP(A:A,[1]TDSheet!$A:$W,23,0)</f>
        <v>0</v>
      </c>
      <c r="O18" s="15">
        <f>VLOOKUP(A:A,[3]TDSheet!$A:$C,3,0)</f>
        <v>0</v>
      </c>
      <c r="P18" s="15"/>
      <c r="Q18" s="15"/>
      <c r="R18" s="15"/>
      <c r="S18" s="15"/>
      <c r="T18" s="16"/>
      <c r="U18" s="16"/>
      <c r="V18" s="15"/>
      <c r="W18" s="16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>
        <f t="shared" si="13"/>
        <v>0</v>
      </c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157</v>
      </c>
      <c r="D19" s="8">
        <v>495</v>
      </c>
      <c r="E19" s="8">
        <v>398</v>
      </c>
      <c r="F19" s="8">
        <v>254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464</v>
      </c>
      <c r="K19" s="15">
        <f t="shared" si="12"/>
        <v>-66</v>
      </c>
      <c r="L19" s="15">
        <f>VLOOKUP(A:A,[1]TDSheet!$A:$T,20,0)</f>
        <v>100</v>
      </c>
      <c r="M19" s="15">
        <f>VLOOKUP(A:A,[1]TDSheet!$A:$U,21,0)</f>
        <v>100</v>
      </c>
      <c r="N19" s="15">
        <f>VLOOKUP(A:A,[1]TDSheet!$A:$W,23,0)</f>
        <v>50</v>
      </c>
      <c r="O19" s="15">
        <f>VLOOKUP(A:A,[3]TDSheet!$A:$C,3,0)</f>
        <v>0</v>
      </c>
      <c r="P19" s="15"/>
      <c r="Q19" s="15"/>
      <c r="R19" s="15"/>
      <c r="S19" s="15"/>
      <c r="T19" s="16"/>
      <c r="U19" s="16"/>
      <c r="V19" s="15"/>
      <c r="W19" s="16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>
        <f t="shared" si="13"/>
        <v>0</v>
      </c>
      <c r="AL19" s="15"/>
      <c r="AM19" s="15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333</v>
      </c>
      <c r="D20" s="8">
        <v>1664</v>
      </c>
      <c r="E20" s="8">
        <v>434</v>
      </c>
      <c r="F20" s="8">
        <v>902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443</v>
      </c>
      <c r="K20" s="15">
        <f t="shared" si="12"/>
        <v>-9</v>
      </c>
      <c r="L20" s="15">
        <f>VLOOKUP(A:A,[1]TDSheet!$A:$T,20,0)</f>
        <v>200</v>
      </c>
      <c r="M20" s="15">
        <f>VLOOKUP(A:A,[1]TDSheet!$A:$U,21,0)</f>
        <v>150</v>
      </c>
      <c r="N20" s="15">
        <f>VLOOKUP(A:A,[1]TDSheet!$A:$W,23,0)</f>
        <v>100</v>
      </c>
      <c r="O20" s="15">
        <f>VLOOKUP(A:A,[3]TDSheet!$A:$C,3,0)</f>
        <v>75</v>
      </c>
      <c r="P20" s="15"/>
      <c r="Q20" s="15"/>
      <c r="R20" s="15"/>
      <c r="S20" s="15"/>
      <c r="T20" s="16"/>
      <c r="U20" s="16"/>
      <c r="V20" s="15"/>
      <c r="W20" s="16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>
        <f t="shared" si="13"/>
        <v>37.5</v>
      </c>
      <c r="AL20" s="15"/>
      <c r="AM20" s="15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61</v>
      </c>
      <c r="D21" s="8">
        <v>539</v>
      </c>
      <c r="E21" s="8">
        <v>265</v>
      </c>
      <c r="F21" s="8">
        <v>319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301</v>
      </c>
      <c r="K21" s="15">
        <f t="shared" si="12"/>
        <v>-36</v>
      </c>
      <c r="L21" s="15">
        <f>VLOOKUP(A:A,[1]TDSheet!$A:$T,20,0)</f>
        <v>0</v>
      </c>
      <c r="M21" s="15">
        <f>VLOOKUP(A:A,[1]TDSheet!$A:$U,21,0)</f>
        <v>0</v>
      </c>
      <c r="N21" s="15">
        <f>VLOOKUP(A:A,[1]TDSheet!$A:$W,23,0)</f>
        <v>30</v>
      </c>
      <c r="O21" s="15">
        <f>VLOOKUP(A:A,[3]TDSheet!$A:$C,3,0)</f>
        <v>20</v>
      </c>
      <c r="P21" s="15"/>
      <c r="Q21" s="15"/>
      <c r="R21" s="15"/>
      <c r="S21" s="15"/>
      <c r="T21" s="16"/>
      <c r="U21" s="16"/>
      <c r="V21" s="15"/>
      <c r="W21" s="16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>
        <f t="shared" si="13"/>
        <v>6</v>
      </c>
      <c r="AL21" s="15"/>
      <c r="AM21" s="15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63</v>
      </c>
      <c r="D22" s="8">
        <v>191</v>
      </c>
      <c r="E22" s="8">
        <v>118</v>
      </c>
      <c r="F22" s="8">
        <v>130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127</v>
      </c>
      <c r="K22" s="15">
        <f t="shared" si="12"/>
        <v>-9</v>
      </c>
      <c r="L22" s="15">
        <f>VLOOKUP(A:A,[1]TDSheet!$A:$T,20,0)</f>
        <v>0</v>
      </c>
      <c r="M22" s="15">
        <f>VLOOKUP(A:A,[1]TDSheet!$A:$U,21,0)</f>
        <v>50</v>
      </c>
      <c r="N22" s="15">
        <f>VLOOKUP(A:A,[1]TDSheet!$A:$W,23,0)</f>
        <v>0</v>
      </c>
      <c r="O22" s="15">
        <f>VLOOKUP(A:A,[3]TDSheet!$A:$C,3,0)</f>
        <v>0</v>
      </c>
      <c r="P22" s="15"/>
      <c r="Q22" s="15"/>
      <c r="R22" s="15"/>
      <c r="S22" s="15"/>
      <c r="T22" s="16"/>
      <c r="U22" s="16"/>
      <c r="V22" s="15"/>
      <c r="W22" s="16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>
        <f t="shared" si="13"/>
        <v>0</v>
      </c>
      <c r="AL22" s="15"/>
      <c r="AM22" s="15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13</v>
      </c>
      <c r="D23" s="8">
        <v>105</v>
      </c>
      <c r="E23" s="8">
        <v>100</v>
      </c>
      <c r="F23" s="8">
        <v>17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5">
        <f>VLOOKUP(A:A,[2]TDSheet!$A:$F,6,0)</f>
        <v>151</v>
      </c>
      <c r="K23" s="15">
        <f t="shared" si="12"/>
        <v>-51</v>
      </c>
      <c r="L23" s="15">
        <f>VLOOKUP(A:A,[1]TDSheet!$A:$T,20,0)</f>
        <v>30</v>
      </c>
      <c r="M23" s="15">
        <f>VLOOKUP(A:A,[1]TDSheet!$A:$U,21,0)</f>
        <v>0</v>
      </c>
      <c r="N23" s="15">
        <f>VLOOKUP(A:A,[1]TDSheet!$A:$W,23,0)</f>
        <v>0</v>
      </c>
      <c r="O23" s="15">
        <f>VLOOKUP(A:A,[3]TDSheet!$A:$C,3,0)</f>
        <v>40</v>
      </c>
      <c r="P23" s="15"/>
      <c r="Q23" s="15"/>
      <c r="R23" s="15"/>
      <c r="S23" s="15"/>
      <c r="T23" s="16"/>
      <c r="U23" s="16"/>
      <c r="V23" s="15"/>
      <c r="W23" s="16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>
        <f t="shared" si="13"/>
        <v>14</v>
      </c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887</v>
      </c>
      <c r="D24" s="8">
        <v>5333</v>
      </c>
      <c r="E24" s="8">
        <v>2456</v>
      </c>
      <c r="F24" s="8">
        <v>3699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5">
        <f>VLOOKUP(A:A,[2]TDSheet!$A:$F,6,0)</f>
        <v>2507</v>
      </c>
      <c r="K24" s="15">
        <f t="shared" si="12"/>
        <v>-51</v>
      </c>
      <c r="L24" s="15">
        <f>VLOOKUP(A:A,[1]TDSheet!$A:$T,20,0)</f>
        <v>0</v>
      </c>
      <c r="M24" s="15">
        <f>VLOOKUP(A:A,[1]TDSheet!$A:$U,21,0)</f>
        <v>0</v>
      </c>
      <c r="N24" s="15">
        <f>VLOOKUP(A:A,[1]TDSheet!$A:$W,23,0)</f>
        <v>0</v>
      </c>
      <c r="O24" s="15">
        <f>VLOOKUP(A:A,[3]TDSheet!$A:$C,3,0)</f>
        <v>300</v>
      </c>
      <c r="P24" s="15"/>
      <c r="Q24" s="15"/>
      <c r="R24" s="15"/>
      <c r="S24" s="15"/>
      <c r="T24" s="16"/>
      <c r="U24" s="16"/>
      <c r="V24" s="15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>
        <f t="shared" si="13"/>
        <v>51.000000000000007</v>
      </c>
      <c r="AL24" s="15"/>
      <c r="AM24" s="15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144</v>
      </c>
      <c r="D25" s="8">
        <v>244</v>
      </c>
      <c r="E25" s="8">
        <v>256</v>
      </c>
      <c r="F25" s="8">
        <v>122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5">
        <f>VLOOKUP(A:A,[2]TDSheet!$A:$F,6,0)</f>
        <v>266</v>
      </c>
      <c r="K25" s="15">
        <f t="shared" si="12"/>
        <v>-10</v>
      </c>
      <c r="L25" s="15">
        <f>VLOOKUP(A:A,[1]TDSheet!$A:$T,20,0)</f>
        <v>100</v>
      </c>
      <c r="M25" s="15">
        <f>VLOOKUP(A:A,[1]TDSheet!$A:$U,21,0)</f>
        <v>50</v>
      </c>
      <c r="N25" s="15">
        <f>VLOOKUP(A:A,[1]TDSheet!$A:$W,23,0)</f>
        <v>50</v>
      </c>
      <c r="O25" s="15">
        <f>VLOOKUP(A:A,[3]TDSheet!$A:$C,3,0)</f>
        <v>76</v>
      </c>
      <c r="P25" s="15"/>
      <c r="Q25" s="15"/>
      <c r="R25" s="15"/>
      <c r="S25" s="15"/>
      <c r="T25" s="16"/>
      <c r="U25" s="16"/>
      <c r="V25" s="15"/>
      <c r="W25" s="16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>
        <f t="shared" si="13"/>
        <v>28.88</v>
      </c>
      <c r="AL25" s="15"/>
      <c r="AM25" s="15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329</v>
      </c>
      <c r="D26" s="8">
        <v>2179</v>
      </c>
      <c r="E26" s="8">
        <v>1753</v>
      </c>
      <c r="F26" s="8">
        <v>742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2060</v>
      </c>
      <c r="K26" s="15">
        <f t="shared" si="12"/>
        <v>-307</v>
      </c>
      <c r="L26" s="15">
        <f>VLOOKUP(A:A,[1]TDSheet!$A:$T,20,0)</f>
        <v>200</v>
      </c>
      <c r="M26" s="15">
        <f>VLOOKUP(A:A,[1]TDSheet!$A:$U,21,0)</f>
        <v>300</v>
      </c>
      <c r="N26" s="15">
        <f>VLOOKUP(A:A,[1]TDSheet!$A:$W,23,0)</f>
        <v>250</v>
      </c>
      <c r="O26" s="15">
        <f>VLOOKUP(A:A,[3]TDSheet!$A:$C,3,0)</f>
        <v>102</v>
      </c>
      <c r="P26" s="15"/>
      <c r="Q26" s="15"/>
      <c r="R26" s="15"/>
      <c r="S26" s="15"/>
      <c r="T26" s="16"/>
      <c r="U26" s="16"/>
      <c r="V26" s="15"/>
      <c r="W26" s="16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>
        <f t="shared" si="13"/>
        <v>35.699999999999996</v>
      </c>
      <c r="AL26" s="15"/>
      <c r="AM26" s="15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164</v>
      </c>
      <c r="D27" s="8">
        <v>760</v>
      </c>
      <c r="E27" s="8">
        <v>613</v>
      </c>
      <c r="F27" s="8">
        <v>300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1077</v>
      </c>
      <c r="K27" s="15">
        <f t="shared" si="12"/>
        <v>-464</v>
      </c>
      <c r="L27" s="15">
        <f>VLOOKUP(A:A,[1]TDSheet!$A:$T,20,0)</f>
        <v>50</v>
      </c>
      <c r="M27" s="15">
        <f>VLOOKUP(A:A,[1]TDSheet!$A:$U,21,0)</f>
        <v>100</v>
      </c>
      <c r="N27" s="15">
        <f>VLOOKUP(A:A,[1]TDSheet!$A:$W,23,0)</f>
        <v>100</v>
      </c>
      <c r="O27" s="15">
        <f>VLOOKUP(A:A,[3]TDSheet!$A:$C,3,0)</f>
        <v>20</v>
      </c>
      <c r="P27" s="15"/>
      <c r="Q27" s="15"/>
      <c r="R27" s="15"/>
      <c r="S27" s="15"/>
      <c r="T27" s="16"/>
      <c r="U27" s="16"/>
      <c r="V27" s="15"/>
      <c r="W27" s="16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>
        <f t="shared" si="13"/>
        <v>7</v>
      </c>
      <c r="AL27" s="15"/>
      <c r="AM27" s="15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187</v>
      </c>
      <c r="D28" s="8">
        <v>2198</v>
      </c>
      <c r="E28" s="8">
        <v>2038</v>
      </c>
      <c r="F28" s="8">
        <v>339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2108</v>
      </c>
      <c r="K28" s="15">
        <f t="shared" si="12"/>
        <v>-70</v>
      </c>
      <c r="L28" s="15">
        <f>VLOOKUP(A:A,[1]TDSheet!$A:$T,20,0)</f>
        <v>100</v>
      </c>
      <c r="M28" s="15">
        <f>VLOOKUP(A:A,[1]TDSheet!$A:$U,21,0)</f>
        <v>200</v>
      </c>
      <c r="N28" s="15">
        <f>VLOOKUP(A:A,[1]TDSheet!$A:$W,23,0)</f>
        <v>150</v>
      </c>
      <c r="O28" s="15">
        <f>VLOOKUP(A:A,[3]TDSheet!$A:$C,3,0)</f>
        <v>110</v>
      </c>
      <c r="P28" s="15"/>
      <c r="Q28" s="15"/>
      <c r="R28" s="15"/>
      <c r="S28" s="15"/>
      <c r="T28" s="16"/>
      <c r="U28" s="16"/>
      <c r="V28" s="15"/>
      <c r="W28" s="16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>
        <f t="shared" si="13"/>
        <v>38.5</v>
      </c>
      <c r="AL28" s="15"/>
      <c r="AM28" s="15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374</v>
      </c>
      <c r="D29" s="8">
        <v>1686</v>
      </c>
      <c r="E29" s="8">
        <v>1382</v>
      </c>
      <c r="F29" s="8">
        <v>663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5">
        <f>VLOOKUP(A:A,[2]TDSheet!$A:$F,6,0)</f>
        <v>1892</v>
      </c>
      <c r="K29" s="15">
        <f t="shared" si="12"/>
        <v>-510</v>
      </c>
      <c r="L29" s="15">
        <f>VLOOKUP(A:A,[1]TDSheet!$A:$T,20,0)</f>
        <v>200</v>
      </c>
      <c r="M29" s="15">
        <f>VLOOKUP(A:A,[1]TDSheet!$A:$U,21,0)</f>
        <v>300</v>
      </c>
      <c r="N29" s="15">
        <f>VLOOKUP(A:A,[1]TDSheet!$A:$W,23,0)</f>
        <v>250</v>
      </c>
      <c r="O29" s="15">
        <f>VLOOKUP(A:A,[3]TDSheet!$A:$C,3,0)</f>
        <v>160</v>
      </c>
      <c r="P29" s="15"/>
      <c r="Q29" s="15"/>
      <c r="R29" s="15"/>
      <c r="S29" s="15"/>
      <c r="T29" s="16"/>
      <c r="U29" s="16"/>
      <c r="V29" s="15"/>
      <c r="W29" s="16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>
        <f t="shared" si="13"/>
        <v>56</v>
      </c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247.071</v>
      </c>
      <c r="D30" s="8">
        <v>933.96299999999997</v>
      </c>
      <c r="E30" s="8">
        <v>931.06299999999999</v>
      </c>
      <c r="F30" s="8">
        <v>230.554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949.55899999999997</v>
      </c>
      <c r="K30" s="15">
        <f t="shared" si="12"/>
        <v>-18.495999999999981</v>
      </c>
      <c r="L30" s="15">
        <f>VLOOKUP(A:A,[1]TDSheet!$A:$T,20,0)</f>
        <v>100</v>
      </c>
      <c r="M30" s="15">
        <f>VLOOKUP(A:A,[1]TDSheet!$A:$U,21,0)</f>
        <v>100</v>
      </c>
      <c r="N30" s="15">
        <f>VLOOKUP(A:A,[1]TDSheet!$A:$W,23,0)</f>
        <v>120</v>
      </c>
      <c r="O30" s="15">
        <f>VLOOKUP(A:A,[3]TDSheet!$A:$C,3,0)</f>
        <v>85</v>
      </c>
      <c r="P30" s="15"/>
      <c r="Q30" s="15"/>
      <c r="R30" s="15"/>
      <c r="S30" s="15"/>
      <c r="T30" s="16"/>
      <c r="U30" s="16"/>
      <c r="V30" s="15"/>
      <c r="W30" s="16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>
        <f t="shared" si="13"/>
        <v>85</v>
      </c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1090.8679999999999</v>
      </c>
      <c r="D31" s="8">
        <v>13107.805</v>
      </c>
      <c r="E31" s="8">
        <v>11139.725</v>
      </c>
      <c r="F31" s="8">
        <v>2876.8150000000001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11303.77</v>
      </c>
      <c r="K31" s="15">
        <f t="shared" si="12"/>
        <v>-164.04500000000007</v>
      </c>
      <c r="L31" s="15">
        <f>VLOOKUP(A:A,[1]TDSheet!$A:$T,20,0)</f>
        <v>900</v>
      </c>
      <c r="M31" s="15">
        <f>VLOOKUP(A:A,[1]TDSheet!$A:$U,21,0)</f>
        <v>1500</v>
      </c>
      <c r="N31" s="15">
        <f>VLOOKUP(A:A,[1]TDSheet!$A:$W,23,0)</f>
        <v>1800</v>
      </c>
      <c r="O31" s="15">
        <f>VLOOKUP(A:A,[3]TDSheet!$A:$C,3,0)</f>
        <v>1900</v>
      </c>
      <c r="P31" s="15"/>
      <c r="Q31" s="15"/>
      <c r="R31" s="15"/>
      <c r="S31" s="15"/>
      <c r="T31" s="16"/>
      <c r="U31" s="16"/>
      <c r="V31" s="15"/>
      <c r="W31" s="16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>
        <f t="shared" si="13"/>
        <v>1900</v>
      </c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119.78</v>
      </c>
      <c r="D32" s="8">
        <v>566.24099999999999</v>
      </c>
      <c r="E32" s="8">
        <v>517.654</v>
      </c>
      <c r="F32" s="8">
        <v>154.83199999999999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567.31100000000004</v>
      </c>
      <c r="K32" s="15">
        <f t="shared" si="12"/>
        <v>-49.657000000000039</v>
      </c>
      <c r="L32" s="15">
        <f>VLOOKUP(A:A,[1]TDSheet!$A:$T,20,0)</f>
        <v>0</v>
      </c>
      <c r="M32" s="15">
        <f>VLOOKUP(A:A,[1]TDSheet!$A:$U,21,0)</f>
        <v>0</v>
      </c>
      <c r="N32" s="15">
        <f>VLOOKUP(A:A,[1]TDSheet!$A:$W,23,0)</f>
        <v>100</v>
      </c>
      <c r="O32" s="15">
        <f>VLOOKUP(A:A,[3]TDSheet!$A:$C,3,0)</f>
        <v>31</v>
      </c>
      <c r="P32" s="15"/>
      <c r="Q32" s="15"/>
      <c r="R32" s="15"/>
      <c r="S32" s="15"/>
      <c r="T32" s="16"/>
      <c r="U32" s="16"/>
      <c r="V32" s="15"/>
      <c r="W32" s="16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>
        <f t="shared" si="13"/>
        <v>31</v>
      </c>
      <c r="AL32" s="15"/>
      <c r="AM32" s="15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312.49400000000003</v>
      </c>
      <c r="D33" s="8">
        <v>1489.3230000000001</v>
      </c>
      <c r="E33" s="8">
        <v>1553.095</v>
      </c>
      <c r="F33" s="8">
        <v>246.02099999999999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5">
        <f>VLOOKUP(A:A,[2]TDSheet!$A:$F,6,0)</f>
        <v>1666.4259999999999</v>
      </c>
      <c r="K33" s="15">
        <f t="shared" si="12"/>
        <v>-113.3309999999999</v>
      </c>
      <c r="L33" s="15">
        <f>VLOOKUP(A:A,[1]TDSheet!$A:$T,20,0)</f>
        <v>200</v>
      </c>
      <c r="M33" s="15">
        <f>VLOOKUP(A:A,[1]TDSheet!$A:$U,21,0)</f>
        <v>200</v>
      </c>
      <c r="N33" s="15">
        <f>VLOOKUP(A:A,[1]TDSheet!$A:$W,23,0)</f>
        <v>200</v>
      </c>
      <c r="O33" s="15">
        <f>VLOOKUP(A:A,[3]TDSheet!$A:$C,3,0)</f>
        <v>200</v>
      </c>
      <c r="P33" s="15"/>
      <c r="Q33" s="15"/>
      <c r="R33" s="15"/>
      <c r="S33" s="15"/>
      <c r="T33" s="16"/>
      <c r="U33" s="16"/>
      <c r="V33" s="15"/>
      <c r="W33" s="16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>
        <f t="shared" si="13"/>
        <v>200</v>
      </c>
      <c r="AL33" s="15"/>
      <c r="AM33" s="15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166.31100000000001</v>
      </c>
      <c r="D34" s="8">
        <v>264.55700000000002</v>
      </c>
      <c r="E34" s="8">
        <v>329.21199999999999</v>
      </c>
      <c r="F34" s="8">
        <v>93.585999999999999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329.88299999999998</v>
      </c>
      <c r="K34" s="15">
        <f t="shared" si="12"/>
        <v>-0.67099999999999227</v>
      </c>
      <c r="L34" s="15">
        <f>VLOOKUP(A:A,[1]TDSheet!$A:$T,20,0)</f>
        <v>0</v>
      </c>
      <c r="M34" s="15">
        <f>VLOOKUP(A:A,[1]TDSheet!$A:$U,21,0)</f>
        <v>50</v>
      </c>
      <c r="N34" s="15">
        <f>VLOOKUP(A:A,[1]TDSheet!$A:$W,23,0)</f>
        <v>50</v>
      </c>
      <c r="O34" s="15">
        <f>VLOOKUP(A:A,[3]TDSheet!$A:$C,3,0)</f>
        <v>0</v>
      </c>
      <c r="P34" s="15"/>
      <c r="Q34" s="15"/>
      <c r="R34" s="15"/>
      <c r="S34" s="15"/>
      <c r="T34" s="16"/>
      <c r="U34" s="16"/>
      <c r="V34" s="15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>
        <f t="shared" si="13"/>
        <v>0</v>
      </c>
      <c r="AL34" s="15"/>
      <c r="AM34" s="15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1549.94</v>
      </c>
      <c r="D35" s="8">
        <v>24471.062000000002</v>
      </c>
      <c r="E35" s="8">
        <v>22592.940999999999</v>
      </c>
      <c r="F35" s="8">
        <v>3137.1260000000002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21850.989000000001</v>
      </c>
      <c r="K35" s="15">
        <f t="shared" si="12"/>
        <v>741.9519999999975</v>
      </c>
      <c r="L35" s="15">
        <f>VLOOKUP(A:A,[1]TDSheet!$A:$T,20,0)</f>
        <v>1300</v>
      </c>
      <c r="M35" s="15">
        <f>VLOOKUP(A:A,[1]TDSheet!$A:$U,21,0)</f>
        <v>3700</v>
      </c>
      <c r="N35" s="15">
        <f>VLOOKUP(A:A,[1]TDSheet!$A:$W,23,0)</f>
        <v>3500</v>
      </c>
      <c r="O35" s="15">
        <f>VLOOKUP(A:A,[3]TDSheet!$A:$C,3,0)</f>
        <v>3700</v>
      </c>
      <c r="P35" s="15"/>
      <c r="Q35" s="15"/>
      <c r="R35" s="15"/>
      <c r="S35" s="15"/>
      <c r="T35" s="16"/>
      <c r="U35" s="16"/>
      <c r="V35" s="15"/>
      <c r="W35" s="16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>
        <f t="shared" si="13"/>
        <v>3700</v>
      </c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139.465</v>
      </c>
      <c r="D36" s="8">
        <v>128.92500000000001</v>
      </c>
      <c r="E36" s="8">
        <v>305.48700000000002</v>
      </c>
      <c r="F36" s="8">
        <v>-37.097000000000001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5">
        <f>VLOOKUP(A:A,[2]TDSheet!$A:$F,6,0)</f>
        <v>324.91800000000001</v>
      </c>
      <c r="K36" s="15">
        <f t="shared" si="12"/>
        <v>-19.430999999999983</v>
      </c>
      <c r="L36" s="15">
        <f>VLOOKUP(A:A,[1]TDSheet!$A:$T,20,0)</f>
        <v>60</v>
      </c>
      <c r="M36" s="15">
        <f>VLOOKUP(A:A,[1]TDSheet!$A:$U,21,0)</f>
        <v>50</v>
      </c>
      <c r="N36" s="15">
        <f>VLOOKUP(A:A,[1]TDSheet!$A:$W,23,0)</f>
        <v>50</v>
      </c>
      <c r="O36" s="15">
        <f>VLOOKUP(A:A,[3]TDSheet!$A:$C,3,0)</f>
        <v>112</v>
      </c>
      <c r="P36" s="15"/>
      <c r="Q36" s="15"/>
      <c r="R36" s="15"/>
      <c r="S36" s="15"/>
      <c r="T36" s="16"/>
      <c r="U36" s="16"/>
      <c r="V36" s="15"/>
      <c r="W36" s="16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>
        <f t="shared" si="13"/>
        <v>112</v>
      </c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47.734000000000002</v>
      </c>
      <c r="D37" s="8">
        <v>92.436999999999998</v>
      </c>
      <c r="E37" s="8">
        <v>62.49</v>
      </c>
      <c r="F37" s="8">
        <v>77.680999999999997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5">
        <f>VLOOKUP(A:A,[2]TDSheet!$A:$F,6,0)</f>
        <v>55.66</v>
      </c>
      <c r="K37" s="15">
        <f t="shared" si="12"/>
        <v>6.8300000000000054</v>
      </c>
      <c r="L37" s="15">
        <f>VLOOKUP(A:A,[1]TDSheet!$A:$T,20,0)</f>
        <v>20</v>
      </c>
      <c r="M37" s="15">
        <f>VLOOKUP(A:A,[1]TDSheet!$A:$U,21,0)</f>
        <v>20</v>
      </c>
      <c r="N37" s="15">
        <f>VLOOKUP(A:A,[1]TDSheet!$A:$W,23,0)</f>
        <v>20</v>
      </c>
      <c r="O37" s="15">
        <f>VLOOKUP(A:A,[3]TDSheet!$A:$C,3,0)</f>
        <v>0</v>
      </c>
      <c r="P37" s="15"/>
      <c r="Q37" s="15"/>
      <c r="R37" s="15"/>
      <c r="S37" s="15"/>
      <c r="T37" s="16"/>
      <c r="U37" s="16"/>
      <c r="V37" s="15"/>
      <c r="W37" s="16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>
        <f t="shared" si="13"/>
        <v>0</v>
      </c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193.024</v>
      </c>
      <c r="D38" s="8">
        <v>1112.277</v>
      </c>
      <c r="E38" s="8">
        <v>1079.8150000000001</v>
      </c>
      <c r="F38" s="8">
        <v>198.09200000000001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5">
        <f>VLOOKUP(A:A,[2]TDSheet!$A:$F,6,0)</f>
        <v>1070.963</v>
      </c>
      <c r="K38" s="15">
        <f t="shared" si="12"/>
        <v>8.8520000000000891</v>
      </c>
      <c r="L38" s="15">
        <f>VLOOKUP(A:A,[1]TDSheet!$A:$T,20,0)</f>
        <v>120</v>
      </c>
      <c r="M38" s="15">
        <f>VLOOKUP(A:A,[1]TDSheet!$A:$U,21,0)</f>
        <v>150</v>
      </c>
      <c r="N38" s="15">
        <f>VLOOKUP(A:A,[1]TDSheet!$A:$W,23,0)</f>
        <v>200</v>
      </c>
      <c r="O38" s="15">
        <f>VLOOKUP(A:A,[3]TDSheet!$A:$C,3,0)</f>
        <v>205</v>
      </c>
      <c r="P38" s="15"/>
      <c r="Q38" s="15"/>
      <c r="R38" s="15"/>
      <c r="S38" s="15"/>
      <c r="T38" s="16"/>
      <c r="U38" s="16"/>
      <c r="V38" s="15"/>
      <c r="W38" s="16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>
        <f t="shared" si="13"/>
        <v>205</v>
      </c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499.00900000000001</v>
      </c>
      <c r="D39" s="8">
        <v>9248.2080000000005</v>
      </c>
      <c r="E39" s="8">
        <v>7262.5370000000003</v>
      </c>
      <c r="F39" s="8">
        <v>2396.1170000000002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7137.2520000000004</v>
      </c>
      <c r="K39" s="15">
        <f t="shared" si="12"/>
        <v>125.28499999999985</v>
      </c>
      <c r="L39" s="15">
        <f>VLOOKUP(A:A,[1]TDSheet!$A:$T,20,0)</f>
        <v>0</v>
      </c>
      <c r="M39" s="15">
        <f>VLOOKUP(A:A,[1]TDSheet!$A:$U,21,0)</f>
        <v>1200</v>
      </c>
      <c r="N39" s="15">
        <f>VLOOKUP(A:A,[1]TDSheet!$A:$W,23,0)</f>
        <v>1200</v>
      </c>
      <c r="O39" s="15">
        <f>VLOOKUP(A:A,[3]TDSheet!$A:$C,3,0)</f>
        <v>1850</v>
      </c>
      <c r="P39" s="15"/>
      <c r="Q39" s="15"/>
      <c r="R39" s="15"/>
      <c r="S39" s="15"/>
      <c r="T39" s="16"/>
      <c r="U39" s="16"/>
      <c r="V39" s="15"/>
      <c r="W39" s="16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>
        <f t="shared" si="13"/>
        <v>1850</v>
      </c>
      <c r="AL39" s="15"/>
      <c r="AM39" s="15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1138.9770000000001</v>
      </c>
      <c r="D40" s="8">
        <v>9284.7039999999997</v>
      </c>
      <c r="E40" s="8">
        <v>7489.1940000000004</v>
      </c>
      <c r="F40" s="8">
        <v>2829.944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7419.43</v>
      </c>
      <c r="K40" s="15">
        <f t="shared" si="12"/>
        <v>69.764000000000124</v>
      </c>
      <c r="L40" s="15">
        <f>VLOOKUP(A:A,[1]TDSheet!$A:$T,20,0)</f>
        <v>0</v>
      </c>
      <c r="M40" s="15">
        <f>VLOOKUP(A:A,[1]TDSheet!$A:$U,21,0)</f>
        <v>1000</v>
      </c>
      <c r="N40" s="15">
        <f>VLOOKUP(A:A,[1]TDSheet!$A:$W,23,0)</f>
        <v>1400</v>
      </c>
      <c r="O40" s="15">
        <f>VLOOKUP(A:A,[3]TDSheet!$A:$C,3,0)</f>
        <v>900</v>
      </c>
      <c r="P40" s="15"/>
      <c r="Q40" s="15"/>
      <c r="R40" s="15"/>
      <c r="S40" s="15"/>
      <c r="T40" s="16"/>
      <c r="U40" s="16"/>
      <c r="V40" s="15"/>
      <c r="W40" s="16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>
        <f t="shared" si="13"/>
        <v>900</v>
      </c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159.57300000000001</v>
      </c>
      <c r="D41" s="8">
        <v>527.45899999999995</v>
      </c>
      <c r="E41" s="8">
        <v>481.12799999999999</v>
      </c>
      <c r="F41" s="8">
        <v>197.11600000000001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5">
        <f>VLOOKUP(A:A,[2]TDSheet!$A:$F,6,0)</f>
        <v>461.262</v>
      </c>
      <c r="K41" s="15">
        <f t="shared" si="12"/>
        <v>19.865999999999985</v>
      </c>
      <c r="L41" s="15">
        <f>VLOOKUP(A:A,[1]TDSheet!$A:$T,20,0)</f>
        <v>80</v>
      </c>
      <c r="M41" s="15">
        <f>VLOOKUP(A:A,[1]TDSheet!$A:$U,21,0)</f>
        <v>100</v>
      </c>
      <c r="N41" s="15">
        <f>VLOOKUP(A:A,[1]TDSheet!$A:$W,23,0)</f>
        <v>80</v>
      </c>
      <c r="O41" s="15">
        <f>VLOOKUP(A:A,[3]TDSheet!$A:$C,3,0)</f>
        <v>72</v>
      </c>
      <c r="P41" s="15"/>
      <c r="Q41" s="15"/>
      <c r="R41" s="15"/>
      <c r="S41" s="15"/>
      <c r="T41" s="16"/>
      <c r="U41" s="16"/>
      <c r="V41" s="15"/>
      <c r="W41" s="16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>
        <f t="shared" si="13"/>
        <v>72</v>
      </c>
      <c r="AL41" s="15"/>
      <c r="AM41" s="15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155.928</v>
      </c>
      <c r="D42" s="8">
        <v>515.18499999999995</v>
      </c>
      <c r="E42" s="8">
        <v>549.25699999999995</v>
      </c>
      <c r="F42" s="8">
        <v>113.92700000000001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600.64800000000002</v>
      </c>
      <c r="K42" s="15">
        <f t="shared" si="12"/>
        <v>-51.391000000000076</v>
      </c>
      <c r="L42" s="15">
        <f>VLOOKUP(A:A,[1]TDSheet!$A:$T,20,0)</f>
        <v>80</v>
      </c>
      <c r="M42" s="15">
        <f>VLOOKUP(A:A,[1]TDSheet!$A:$U,21,0)</f>
        <v>100</v>
      </c>
      <c r="N42" s="15">
        <f>VLOOKUP(A:A,[1]TDSheet!$A:$W,23,0)</f>
        <v>80</v>
      </c>
      <c r="O42" s="15">
        <f>VLOOKUP(A:A,[3]TDSheet!$A:$C,3,0)</f>
        <v>102</v>
      </c>
      <c r="P42" s="15"/>
      <c r="Q42" s="15"/>
      <c r="R42" s="15"/>
      <c r="S42" s="15"/>
      <c r="T42" s="16"/>
      <c r="U42" s="16"/>
      <c r="V42" s="15"/>
      <c r="W42" s="16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>
        <f t="shared" si="13"/>
        <v>102</v>
      </c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54.17</v>
      </c>
      <c r="D43" s="8">
        <v>105.441</v>
      </c>
      <c r="E43" s="8">
        <v>120.511</v>
      </c>
      <c r="F43" s="8">
        <v>35.963999999999999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5">
        <f>VLOOKUP(A:A,[2]TDSheet!$A:$F,6,0)</f>
        <v>135.75399999999999</v>
      </c>
      <c r="K43" s="15">
        <f t="shared" si="12"/>
        <v>-15.242999999999995</v>
      </c>
      <c r="L43" s="15">
        <f>VLOOKUP(A:A,[1]TDSheet!$A:$T,20,0)</f>
        <v>0</v>
      </c>
      <c r="M43" s="15">
        <f>VLOOKUP(A:A,[1]TDSheet!$A:$U,21,0)</f>
        <v>0</v>
      </c>
      <c r="N43" s="15">
        <f>VLOOKUP(A:A,[1]TDSheet!$A:$W,23,0)</f>
        <v>30</v>
      </c>
      <c r="O43" s="15">
        <f>VLOOKUP(A:A,[3]TDSheet!$A:$C,3,0)</f>
        <v>20</v>
      </c>
      <c r="P43" s="15"/>
      <c r="Q43" s="15"/>
      <c r="R43" s="15"/>
      <c r="S43" s="15"/>
      <c r="T43" s="16"/>
      <c r="U43" s="16"/>
      <c r="V43" s="15"/>
      <c r="W43" s="16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>
        <f t="shared" si="13"/>
        <v>20</v>
      </c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273.46300000000002</v>
      </c>
      <c r="D44" s="8">
        <v>858.93700000000001</v>
      </c>
      <c r="E44" s="8">
        <v>900.39300000000003</v>
      </c>
      <c r="F44" s="8">
        <v>210.02699999999999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5">
        <f>VLOOKUP(A:A,[2]TDSheet!$A:$F,6,0)</f>
        <v>871.60900000000004</v>
      </c>
      <c r="K44" s="15">
        <f t="shared" si="12"/>
        <v>28.783999999999992</v>
      </c>
      <c r="L44" s="15">
        <f>VLOOKUP(A:A,[1]TDSheet!$A:$T,20,0)</f>
        <v>100</v>
      </c>
      <c r="M44" s="15">
        <f>VLOOKUP(A:A,[1]TDSheet!$A:$U,21,0)</f>
        <v>150</v>
      </c>
      <c r="N44" s="15">
        <f>VLOOKUP(A:A,[1]TDSheet!$A:$W,23,0)</f>
        <v>120</v>
      </c>
      <c r="O44" s="15">
        <f>VLOOKUP(A:A,[3]TDSheet!$A:$C,3,0)</f>
        <v>76</v>
      </c>
      <c r="P44" s="15"/>
      <c r="Q44" s="15"/>
      <c r="R44" s="15"/>
      <c r="S44" s="15"/>
      <c r="T44" s="16"/>
      <c r="U44" s="16"/>
      <c r="V44" s="15"/>
      <c r="W44" s="16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>
        <f t="shared" si="13"/>
        <v>76</v>
      </c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-52.256999999999998</v>
      </c>
      <c r="D45" s="8">
        <v>304.65899999999999</v>
      </c>
      <c r="E45" s="8">
        <v>283.30399999999997</v>
      </c>
      <c r="F45" s="8">
        <v>-30.902000000000001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5">
        <f>VLOOKUP(A:A,[2]TDSheet!$A:$F,6,0)</f>
        <v>282.642</v>
      </c>
      <c r="K45" s="15">
        <f t="shared" si="12"/>
        <v>0.66199999999997772</v>
      </c>
      <c r="L45" s="15">
        <f>VLOOKUP(A:A,[1]TDSheet!$A:$T,20,0)</f>
        <v>20</v>
      </c>
      <c r="M45" s="15">
        <f>VLOOKUP(A:A,[1]TDSheet!$A:$U,21,0)</f>
        <v>30</v>
      </c>
      <c r="N45" s="15">
        <f>VLOOKUP(A:A,[1]TDSheet!$A:$W,23,0)</f>
        <v>10</v>
      </c>
      <c r="O45" s="15">
        <f>VLOOKUP(A:A,[3]TDSheet!$A:$C,3,0)</f>
        <v>82</v>
      </c>
      <c r="P45" s="15"/>
      <c r="Q45" s="15"/>
      <c r="R45" s="15"/>
      <c r="S45" s="15"/>
      <c r="T45" s="16"/>
      <c r="U45" s="16"/>
      <c r="V45" s="15"/>
      <c r="W45" s="16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>
        <f t="shared" si="13"/>
        <v>82</v>
      </c>
      <c r="AL45" s="15"/>
      <c r="AM45" s="15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77.486999999999995</v>
      </c>
      <c r="D46" s="8">
        <v>167.898</v>
      </c>
      <c r="E46" s="8">
        <v>160.16300000000001</v>
      </c>
      <c r="F46" s="8">
        <v>76.186999999999998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164.53100000000001</v>
      </c>
      <c r="K46" s="15">
        <f t="shared" si="12"/>
        <v>-4.367999999999995</v>
      </c>
      <c r="L46" s="15">
        <f>VLOOKUP(A:A,[1]TDSheet!$A:$T,20,0)</f>
        <v>20</v>
      </c>
      <c r="M46" s="15">
        <f>VLOOKUP(A:A,[1]TDSheet!$A:$U,21,0)</f>
        <v>30</v>
      </c>
      <c r="N46" s="15">
        <f>VLOOKUP(A:A,[1]TDSheet!$A:$W,23,0)</f>
        <v>30</v>
      </c>
      <c r="O46" s="15">
        <f>VLOOKUP(A:A,[3]TDSheet!$A:$C,3,0)</f>
        <v>44</v>
      </c>
      <c r="P46" s="15"/>
      <c r="Q46" s="15"/>
      <c r="R46" s="15"/>
      <c r="S46" s="15"/>
      <c r="T46" s="16"/>
      <c r="U46" s="16"/>
      <c r="V46" s="15"/>
      <c r="W46" s="16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>
        <f t="shared" si="13"/>
        <v>44</v>
      </c>
      <c r="AL46" s="15"/>
      <c r="AM46" s="15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125.102</v>
      </c>
      <c r="D47" s="8">
        <v>97.649000000000001</v>
      </c>
      <c r="E47" s="8">
        <v>151.91900000000001</v>
      </c>
      <c r="F47" s="8">
        <v>65.48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5">
        <f>VLOOKUP(A:A,[2]TDSheet!$A:$F,6,0)</f>
        <v>159.10499999999999</v>
      </c>
      <c r="K47" s="15">
        <f t="shared" si="12"/>
        <v>-7.1859999999999786</v>
      </c>
      <c r="L47" s="15">
        <f>VLOOKUP(A:A,[1]TDSheet!$A:$T,20,0)</f>
        <v>50</v>
      </c>
      <c r="M47" s="15">
        <f>VLOOKUP(A:A,[1]TDSheet!$A:$U,21,0)</f>
        <v>40</v>
      </c>
      <c r="N47" s="15">
        <f>VLOOKUP(A:A,[1]TDSheet!$A:$W,23,0)</f>
        <v>40</v>
      </c>
      <c r="O47" s="15">
        <f>VLOOKUP(A:A,[3]TDSheet!$A:$C,3,0)</f>
        <v>48</v>
      </c>
      <c r="P47" s="15"/>
      <c r="Q47" s="15"/>
      <c r="R47" s="15"/>
      <c r="S47" s="15"/>
      <c r="T47" s="16"/>
      <c r="U47" s="16"/>
      <c r="V47" s="15"/>
      <c r="W47" s="16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>
        <f t="shared" si="13"/>
        <v>48</v>
      </c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419.00599999999997</v>
      </c>
      <c r="D48" s="8">
        <v>1133.3420000000001</v>
      </c>
      <c r="E48" s="8">
        <v>1313.001</v>
      </c>
      <c r="F48" s="8">
        <v>214.30799999999999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5">
        <f>VLOOKUP(A:A,[2]TDSheet!$A:$F,6,0)</f>
        <v>1279.1400000000001</v>
      </c>
      <c r="K48" s="15">
        <f t="shared" si="12"/>
        <v>33.860999999999876</v>
      </c>
      <c r="L48" s="15">
        <f>VLOOKUP(A:A,[1]TDSheet!$A:$T,20,0)</f>
        <v>250</v>
      </c>
      <c r="M48" s="15">
        <f>VLOOKUP(A:A,[1]TDSheet!$A:$U,21,0)</f>
        <v>250</v>
      </c>
      <c r="N48" s="15">
        <f>VLOOKUP(A:A,[1]TDSheet!$A:$W,23,0)</f>
        <v>300</v>
      </c>
      <c r="O48" s="15">
        <f>VLOOKUP(A:A,[3]TDSheet!$A:$C,3,0)</f>
        <v>200</v>
      </c>
      <c r="P48" s="15"/>
      <c r="Q48" s="15"/>
      <c r="R48" s="15"/>
      <c r="S48" s="15"/>
      <c r="T48" s="16"/>
      <c r="U48" s="16"/>
      <c r="V48" s="15"/>
      <c r="W48" s="16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>
        <f t="shared" si="13"/>
        <v>200</v>
      </c>
      <c r="AL48" s="15"/>
      <c r="AM48" s="15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32.262</v>
      </c>
      <c r="D49" s="8">
        <v>63.561</v>
      </c>
      <c r="E49" s="8">
        <v>83.08</v>
      </c>
      <c r="F49" s="8">
        <v>12.743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82.65</v>
      </c>
      <c r="K49" s="15">
        <f t="shared" si="12"/>
        <v>0.42999999999999261</v>
      </c>
      <c r="L49" s="15">
        <f>VLOOKUP(A:A,[1]TDSheet!$A:$T,20,0)</f>
        <v>20</v>
      </c>
      <c r="M49" s="15">
        <f>VLOOKUP(A:A,[1]TDSheet!$A:$U,21,0)</f>
        <v>20</v>
      </c>
      <c r="N49" s="15">
        <f>VLOOKUP(A:A,[1]TDSheet!$A:$W,23,0)</f>
        <v>20</v>
      </c>
      <c r="O49" s="15">
        <f>VLOOKUP(A:A,[3]TDSheet!$A:$C,3,0)</f>
        <v>0</v>
      </c>
      <c r="P49" s="15"/>
      <c r="Q49" s="15"/>
      <c r="R49" s="15"/>
      <c r="S49" s="15"/>
      <c r="T49" s="16"/>
      <c r="U49" s="16"/>
      <c r="V49" s="15"/>
      <c r="W49" s="16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>
        <f t="shared" si="13"/>
        <v>0</v>
      </c>
      <c r="AL49" s="15"/>
      <c r="AM49" s="15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53.1</v>
      </c>
      <c r="D50" s="8">
        <v>338.74099999999999</v>
      </c>
      <c r="E50" s="8">
        <v>231.85499999999999</v>
      </c>
      <c r="F50" s="8">
        <v>158.643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5">
        <f>VLOOKUP(A:A,[2]TDSheet!$A:$F,6,0)</f>
        <v>322.96199999999999</v>
      </c>
      <c r="K50" s="15">
        <f t="shared" si="12"/>
        <v>-91.106999999999999</v>
      </c>
      <c r="L50" s="15">
        <f>VLOOKUP(A:A,[1]TDSheet!$A:$T,20,0)</f>
        <v>30</v>
      </c>
      <c r="M50" s="15">
        <f>VLOOKUP(A:A,[1]TDSheet!$A:$U,21,0)</f>
        <v>50</v>
      </c>
      <c r="N50" s="15">
        <f>VLOOKUP(A:A,[1]TDSheet!$A:$W,23,0)</f>
        <v>40</v>
      </c>
      <c r="O50" s="15">
        <f>VLOOKUP(A:A,[3]TDSheet!$A:$C,3,0)</f>
        <v>72</v>
      </c>
      <c r="P50" s="15"/>
      <c r="Q50" s="15"/>
      <c r="R50" s="15"/>
      <c r="S50" s="15"/>
      <c r="T50" s="16"/>
      <c r="U50" s="16"/>
      <c r="V50" s="15"/>
      <c r="W50" s="16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>
        <f t="shared" si="13"/>
        <v>72</v>
      </c>
      <c r="AL50" s="15"/>
      <c r="AM50" s="15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119.66800000000001</v>
      </c>
      <c r="D51" s="8">
        <v>126.69799999999999</v>
      </c>
      <c r="E51" s="8">
        <v>172.624</v>
      </c>
      <c r="F51" s="8">
        <v>60.271000000000001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5">
        <f>VLOOKUP(A:A,[2]TDSheet!$A:$F,6,0)</f>
        <v>180.024</v>
      </c>
      <c r="K51" s="15">
        <f t="shared" si="12"/>
        <v>-7.4000000000000057</v>
      </c>
      <c r="L51" s="15">
        <f>VLOOKUP(A:A,[1]TDSheet!$A:$T,20,0)</f>
        <v>50</v>
      </c>
      <c r="M51" s="15">
        <f>VLOOKUP(A:A,[1]TDSheet!$A:$U,21,0)</f>
        <v>30</v>
      </c>
      <c r="N51" s="15">
        <f>VLOOKUP(A:A,[1]TDSheet!$A:$W,23,0)</f>
        <v>40</v>
      </c>
      <c r="O51" s="15">
        <f>VLOOKUP(A:A,[3]TDSheet!$A:$C,3,0)</f>
        <v>18</v>
      </c>
      <c r="P51" s="15"/>
      <c r="Q51" s="15"/>
      <c r="R51" s="15"/>
      <c r="S51" s="15"/>
      <c r="T51" s="16"/>
      <c r="U51" s="16"/>
      <c r="V51" s="15"/>
      <c r="W51" s="16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>
        <f t="shared" si="13"/>
        <v>18</v>
      </c>
      <c r="AL51" s="15"/>
      <c r="AM51" s="15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146.20500000000001</v>
      </c>
      <c r="D52" s="8">
        <v>1184.8499999999999</v>
      </c>
      <c r="E52" s="8">
        <v>1168.904</v>
      </c>
      <c r="F52" s="8">
        <v>116.501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1204.9190000000001</v>
      </c>
      <c r="K52" s="15">
        <f t="shared" si="12"/>
        <v>-36.0150000000001</v>
      </c>
      <c r="L52" s="15">
        <f>VLOOKUP(A:A,[1]TDSheet!$A:$T,20,0)</f>
        <v>100</v>
      </c>
      <c r="M52" s="15">
        <f>VLOOKUP(A:A,[1]TDSheet!$A:$U,21,0)</f>
        <v>100</v>
      </c>
      <c r="N52" s="15">
        <f>VLOOKUP(A:A,[1]TDSheet!$A:$W,23,0)</f>
        <v>100</v>
      </c>
      <c r="O52" s="15">
        <f>VLOOKUP(A:A,[3]TDSheet!$A:$C,3,0)</f>
        <v>122</v>
      </c>
      <c r="P52" s="15"/>
      <c r="Q52" s="15"/>
      <c r="R52" s="15"/>
      <c r="S52" s="15"/>
      <c r="T52" s="16"/>
      <c r="U52" s="16"/>
      <c r="V52" s="15"/>
      <c r="W52" s="16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>
        <f t="shared" si="13"/>
        <v>122</v>
      </c>
      <c r="AL52" s="15"/>
      <c r="AM52" s="15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211.37200000000001</v>
      </c>
      <c r="D53" s="8">
        <v>732.61</v>
      </c>
      <c r="E53" s="8">
        <v>815.01900000000001</v>
      </c>
      <c r="F53" s="8">
        <v>116.86799999999999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5">
        <f>VLOOKUP(A:A,[2]TDSheet!$A:$F,6,0)</f>
        <v>890.59799999999996</v>
      </c>
      <c r="K53" s="15">
        <f t="shared" si="12"/>
        <v>-75.578999999999951</v>
      </c>
      <c r="L53" s="15">
        <f>VLOOKUP(A:A,[1]TDSheet!$A:$T,20,0)</f>
        <v>150</v>
      </c>
      <c r="M53" s="15">
        <f>VLOOKUP(A:A,[1]TDSheet!$A:$U,21,0)</f>
        <v>100</v>
      </c>
      <c r="N53" s="15">
        <f>VLOOKUP(A:A,[1]TDSheet!$A:$W,23,0)</f>
        <v>100</v>
      </c>
      <c r="O53" s="15">
        <f>VLOOKUP(A:A,[3]TDSheet!$A:$C,3,0)</f>
        <v>130</v>
      </c>
      <c r="P53" s="15"/>
      <c r="Q53" s="15"/>
      <c r="R53" s="15"/>
      <c r="S53" s="15"/>
      <c r="T53" s="16"/>
      <c r="U53" s="16"/>
      <c r="V53" s="15"/>
      <c r="W53" s="16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>
        <f t="shared" si="13"/>
        <v>130</v>
      </c>
      <c r="AL53" s="15"/>
      <c r="AM53" s="15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154.727</v>
      </c>
      <c r="D54" s="8">
        <v>564.30600000000004</v>
      </c>
      <c r="E54" s="8">
        <v>583.33900000000006</v>
      </c>
      <c r="F54" s="8">
        <v>129.77600000000001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5">
        <f>VLOOKUP(A:A,[2]TDSheet!$A:$F,6,0)</f>
        <v>774.28300000000002</v>
      </c>
      <c r="K54" s="15">
        <f t="shared" si="12"/>
        <v>-190.94399999999996</v>
      </c>
      <c r="L54" s="15">
        <f>VLOOKUP(A:A,[1]TDSheet!$A:$T,20,0)</f>
        <v>150</v>
      </c>
      <c r="M54" s="15">
        <f>VLOOKUP(A:A,[1]TDSheet!$A:$U,21,0)</f>
        <v>100</v>
      </c>
      <c r="N54" s="15">
        <f>VLOOKUP(A:A,[1]TDSheet!$A:$W,23,0)</f>
        <v>100</v>
      </c>
      <c r="O54" s="15">
        <f>VLOOKUP(A:A,[3]TDSheet!$A:$C,3,0)</f>
        <v>88</v>
      </c>
      <c r="P54" s="15"/>
      <c r="Q54" s="15"/>
      <c r="R54" s="15"/>
      <c r="S54" s="15"/>
      <c r="T54" s="16"/>
      <c r="U54" s="16"/>
      <c r="V54" s="15"/>
      <c r="W54" s="16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>
        <f t="shared" si="13"/>
        <v>88</v>
      </c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221</v>
      </c>
      <c r="D55" s="8">
        <v>6719</v>
      </c>
      <c r="E55" s="8">
        <v>3386</v>
      </c>
      <c r="F55" s="8">
        <v>1648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5">
        <f>VLOOKUP(A:A,[2]TDSheet!$A:$F,6,0)</f>
        <v>3889</v>
      </c>
      <c r="K55" s="15">
        <f t="shared" si="12"/>
        <v>-503</v>
      </c>
      <c r="L55" s="15">
        <f>VLOOKUP(A:A,[1]TDSheet!$A:$T,20,0)</f>
        <v>500</v>
      </c>
      <c r="M55" s="15">
        <f>VLOOKUP(A:A,[1]TDSheet!$A:$U,21,0)</f>
        <v>500</v>
      </c>
      <c r="N55" s="15">
        <f>VLOOKUP(A:A,[1]TDSheet!$A:$W,23,0)</f>
        <v>500</v>
      </c>
      <c r="O55" s="15">
        <f>VLOOKUP(A:A,[3]TDSheet!$A:$C,3,0)</f>
        <v>460</v>
      </c>
      <c r="P55" s="15"/>
      <c r="Q55" s="15"/>
      <c r="R55" s="15"/>
      <c r="S55" s="15"/>
      <c r="T55" s="16"/>
      <c r="U55" s="16"/>
      <c r="V55" s="15"/>
      <c r="W55" s="16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>
        <f t="shared" si="13"/>
        <v>161</v>
      </c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1259</v>
      </c>
      <c r="D56" s="8">
        <v>8464</v>
      </c>
      <c r="E56" s="8">
        <v>4443</v>
      </c>
      <c r="F56" s="8">
        <v>1606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5">
        <f>VLOOKUP(A:A,[2]TDSheet!$A:$F,6,0)</f>
        <v>4407</v>
      </c>
      <c r="K56" s="15">
        <f t="shared" si="12"/>
        <v>36</v>
      </c>
      <c r="L56" s="15">
        <f>VLOOKUP(A:A,[1]TDSheet!$A:$T,20,0)</f>
        <v>1000</v>
      </c>
      <c r="M56" s="15">
        <f>VLOOKUP(A:A,[1]TDSheet!$A:$U,21,0)</f>
        <v>1300</v>
      </c>
      <c r="N56" s="15">
        <f>VLOOKUP(A:A,[1]TDSheet!$A:$W,23,0)</f>
        <v>1000</v>
      </c>
      <c r="O56" s="15">
        <f>VLOOKUP(A:A,[3]TDSheet!$A:$C,3,0)</f>
        <v>390</v>
      </c>
      <c r="P56" s="15"/>
      <c r="Q56" s="15"/>
      <c r="R56" s="15"/>
      <c r="S56" s="15"/>
      <c r="T56" s="16"/>
      <c r="U56" s="16"/>
      <c r="V56" s="15"/>
      <c r="W56" s="16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>
        <f t="shared" si="13"/>
        <v>156</v>
      </c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379</v>
      </c>
      <c r="D57" s="8">
        <v>5790</v>
      </c>
      <c r="E57" s="8">
        <v>5716</v>
      </c>
      <c r="F57" s="8">
        <v>354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5">
        <f>VLOOKUP(A:A,[2]TDSheet!$A:$F,6,0)</f>
        <v>6486</v>
      </c>
      <c r="K57" s="15">
        <f t="shared" si="12"/>
        <v>-770</v>
      </c>
      <c r="L57" s="15">
        <f>VLOOKUP(A:A,[1]TDSheet!$A:$T,20,0)</f>
        <v>800</v>
      </c>
      <c r="M57" s="15">
        <f>VLOOKUP(A:A,[1]TDSheet!$A:$U,21,0)</f>
        <v>900</v>
      </c>
      <c r="N57" s="15">
        <f>VLOOKUP(A:A,[1]TDSheet!$A:$W,23,0)</f>
        <v>900</v>
      </c>
      <c r="O57" s="15">
        <f>VLOOKUP(A:A,[3]TDSheet!$A:$C,3,0)</f>
        <v>460</v>
      </c>
      <c r="P57" s="15"/>
      <c r="Q57" s="15"/>
      <c r="R57" s="15"/>
      <c r="S57" s="15"/>
      <c r="T57" s="16"/>
      <c r="U57" s="16"/>
      <c r="V57" s="15"/>
      <c r="W57" s="16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>
        <f t="shared" si="13"/>
        <v>207</v>
      </c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187.76400000000001</v>
      </c>
      <c r="D58" s="8">
        <v>1026.3409999999999</v>
      </c>
      <c r="E58" s="8">
        <v>432.17099999999999</v>
      </c>
      <c r="F58" s="8">
        <v>318.96199999999999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5">
        <f>VLOOKUP(A:A,[2]TDSheet!$A:$F,6,0)</f>
        <v>573.04300000000001</v>
      </c>
      <c r="K58" s="15">
        <f t="shared" si="12"/>
        <v>-140.87200000000001</v>
      </c>
      <c r="L58" s="15">
        <f>VLOOKUP(A:A,[1]TDSheet!$A:$T,20,0)</f>
        <v>300</v>
      </c>
      <c r="M58" s="15">
        <f>VLOOKUP(A:A,[1]TDSheet!$A:$U,21,0)</f>
        <v>250</v>
      </c>
      <c r="N58" s="15">
        <f>VLOOKUP(A:A,[1]TDSheet!$A:$W,23,0)</f>
        <v>250</v>
      </c>
      <c r="O58" s="15">
        <f>VLOOKUP(A:A,[3]TDSheet!$A:$C,3,0)</f>
        <v>40</v>
      </c>
      <c r="P58" s="15"/>
      <c r="Q58" s="15"/>
      <c r="R58" s="15"/>
      <c r="S58" s="15"/>
      <c r="T58" s="16"/>
      <c r="U58" s="16"/>
      <c r="V58" s="15"/>
      <c r="W58" s="16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>
        <f t="shared" si="13"/>
        <v>40</v>
      </c>
      <c r="AL58" s="15"/>
      <c r="AM58" s="15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629</v>
      </c>
      <c r="D59" s="8">
        <v>601</v>
      </c>
      <c r="E59" s="8">
        <v>503</v>
      </c>
      <c r="F59" s="8">
        <v>696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5">
        <f>VLOOKUP(A:A,[2]TDSheet!$A:$F,6,0)</f>
        <v>534</v>
      </c>
      <c r="K59" s="15">
        <f t="shared" si="12"/>
        <v>-31</v>
      </c>
      <c r="L59" s="15">
        <f>VLOOKUP(A:A,[1]TDSheet!$A:$T,20,0)</f>
        <v>0</v>
      </c>
      <c r="M59" s="15">
        <f>VLOOKUP(A:A,[1]TDSheet!$A:$U,21,0)</f>
        <v>0</v>
      </c>
      <c r="N59" s="15">
        <f>VLOOKUP(A:A,[1]TDSheet!$A:$W,23,0)</f>
        <v>0</v>
      </c>
      <c r="O59" s="15">
        <f>VLOOKUP(A:A,[3]TDSheet!$A:$C,3,0)</f>
        <v>0</v>
      </c>
      <c r="P59" s="15"/>
      <c r="Q59" s="15"/>
      <c r="R59" s="15"/>
      <c r="S59" s="15"/>
      <c r="T59" s="16"/>
      <c r="U59" s="16"/>
      <c r="V59" s="15"/>
      <c r="W59" s="16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>
        <f t="shared" si="13"/>
        <v>0</v>
      </c>
      <c r="AL59" s="15"/>
      <c r="AM59" s="15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294</v>
      </c>
      <c r="D60" s="8">
        <v>2220</v>
      </c>
      <c r="E60" s="8">
        <v>1776</v>
      </c>
      <c r="F60" s="8">
        <v>689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5">
        <f>VLOOKUP(A:A,[2]TDSheet!$A:$F,6,0)</f>
        <v>2060</v>
      </c>
      <c r="K60" s="15">
        <f t="shared" si="12"/>
        <v>-284</v>
      </c>
      <c r="L60" s="15">
        <f>VLOOKUP(A:A,[1]TDSheet!$A:$T,20,0)</f>
        <v>0</v>
      </c>
      <c r="M60" s="15">
        <f>VLOOKUP(A:A,[1]TDSheet!$A:$U,21,0)</f>
        <v>250</v>
      </c>
      <c r="N60" s="15">
        <f>VLOOKUP(A:A,[1]TDSheet!$A:$W,23,0)</f>
        <v>250</v>
      </c>
      <c r="O60" s="15">
        <f>VLOOKUP(A:A,[3]TDSheet!$A:$C,3,0)</f>
        <v>290</v>
      </c>
      <c r="P60" s="15"/>
      <c r="Q60" s="15"/>
      <c r="R60" s="15"/>
      <c r="S60" s="15"/>
      <c r="T60" s="16"/>
      <c r="U60" s="16"/>
      <c r="V60" s="15"/>
      <c r="W60" s="16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>
        <f t="shared" si="13"/>
        <v>101.5</v>
      </c>
      <c r="AL60" s="15"/>
      <c r="AM60" s="15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45.802999999999997</v>
      </c>
      <c r="D61" s="8">
        <v>271.83800000000002</v>
      </c>
      <c r="E61" s="8">
        <v>301.08199999999999</v>
      </c>
      <c r="F61" s="8">
        <v>3.71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5">
        <f>VLOOKUP(A:A,[2]TDSheet!$A:$F,6,0)</f>
        <v>425.86200000000002</v>
      </c>
      <c r="K61" s="15">
        <f t="shared" si="12"/>
        <v>-124.78000000000003</v>
      </c>
      <c r="L61" s="15">
        <f>VLOOKUP(A:A,[1]TDSheet!$A:$T,20,0)</f>
        <v>100</v>
      </c>
      <c r="M61" s="15">
        <f>VLOOKUP(A:A,[1]TDSheet!$A:$U,21,0)</f>
        <v>100</v>
      </c>
      <c r="N61" s="15">
        <f>VLOOKUP(A:A,[1]TDSheet!$A:$W,23,0)</f>
        <v>50</v>
      </c>
      <c r="O61" s="15">
        <f>VLOOKUP(A:A,[3]TDSheet!$A:$C,3,0)</f>
        <v>0</v>
      </c>
      <c r="P61" s="15"/>
      <c r="Q61" s="15"/>
      <c r="R61" s="15"/>
      <c r="S61" s="15"/>
      <c r="T61" s="16"/>
      <c r="U61" s="16"/>
      <c r="V61" s="15"/>
      <c r="W61" s="16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>
        <f t="shared" si="13"/>
        <v>0</v>
      </c>
      <c r="AL61" s="15"/>
      <c r="AM61" s="15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1235</v>
      </c>
      <c r="D62" s="8">
        <v>4339</v>
      </c>
      <c r="E62" s="8">
        <v>3572</v>
      </c>
      <c r="F62" s="9">
        <v>2092</v>
      </c>
      <c r="G62" s="13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5">
        <f>VLOOKUP(A:A,[2]TDSheet!$A:$F,6,0)</f>
        <v>3604</v>
      </c>
      <c r="K62" s="15">
        <f t="shared" si="12"/>
        <v>-32</v>
      </c>
      <c r="L62" s="15">
        <f>VLOOKUP(A:A,[1]TDSheet!$A:$T,20,0)</f>
        <v>500</v>
      </c>
      <c r="M62" s="15">
        <f>VLOOKUP(A:A,[1]TDSheet!$A:$U,21,0)</f>
        <v>0</v>
      </c>
      <c r="N62" s="15">
        <f>VLOOKUP(A:A,[1]TDSheet!$A:$W,23,0)</f>
        <v>600</v>
      </c>
      <c r="O62" s="15">
        <f>VLOOKUP(A:A,[3]TDSheet!$A:$C,3,0)</f>
        <v>280</v>
      </c>
      <c r="P62" s="15"/>
      <c r="Q62" s="15"/>
      <c r="R62" s="15"/>
      <c r="S62" s="15"/>
      <c r="T62" s="16"/>
      <c r="U62" s="16"/>
      <c r="V62" s="15"/>
      <c r="W62" s="16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>
        <f t="shared" si="13"/>
        <v>112</v>
      </c>
      <c r="AL62" s="15"/>
      <c r="AM62" s="15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1705</v>
      </c>
      <c r="D63" s="8">
        <v>3649</v>
      </c>
      <c r="E63" s="8">
        <v>4528</v>
      </c>
      <c r="F63" s="8">
        <v>702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5">
        <f>VLOOKUP(A:A,[2]TDSheet!$A:$F,6,0)</f>
        <v>4547</v>
      </c>
      <c r="K63" s="15">
        <f t="shared" si="12"/>
        <v>-19</v>
      </c>
      <c r="L63" s="15">
        <f>VLOOKUP(A:A,[1]TDSheet!$A:$T,20,0)</f>
        <v>900</v>
      </c>
      <c r="M63" s="15">
        <f>VLOOKUP(A:A,[1]TDSheet!$A:$U,21,0)</f>
        <v>800</v>
      </c>
      <c r="N63" s="15">
        <f>VLOOKUP(A:A,[1]TDSheet!$A:$W,23,0)</f>
        <v>900</v>
      </c>
      <c r="O63" s="15">
        <f>VLOOKUP(A:A,[3]TDSheet!$A:$C,3,0)</f>
        <v>380</v>
      </c>
      <c r="P63" s="15"/>
      <c r="Q63" s="15"/>
      <c r="R63" s="15"/>
      <c r="S63" s="15"/>
      <c r="T63" s="16"/>
      <c r="U63" s="16"/>
      <c r="V63" s="15"/>
      <c r="W63" s="16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>
        <f t="shared" si="13"/>
        <v>152</v>
      </c>
      <c r="AL63" s="15"/>
      <c r="AM63" s="15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33.637</v>
      </c>
      <c r="D64" s="8">
        <v>89.998000000000005</v>
      </c>
      <c r="E64" s="8">
        <v>84.516999999999996</v>
      </c>
      <c r="F64" s="8">
        <v>34.049999999999997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5">
        <f>VLOOKUP(A:A,[2]TDSheet!$A:$F,6,0)</f>
        <v>88.960999999999999</v>
      </c>
      <c r="K64" s="15">
        <f t="shared" si="12"/>
        <v>-4.4440000000000026</v>
      </c>
      <c r="L64" s="15">
        <f>VLOOKUP(A:A,[1]TDSheet!$A:$T,20,0)</f>
        <v>20</v>
      </c>
      <c r="M64" s="15">
        <f>VLOOKUP(A:A,[1]TDSheet!$A:$U,21,0)</f>
        <v>0</v>
      </c>
      <c r="N64" s="15">
        <f>VLOOKUP(A:A,[1]TDSheet!$A:$W,23,0)</f>
        <v>0</v>
      </c>
      <c r="O64" s="15">
        <f>VLOOKUP(A:A,[3]TDSheet!$A:$C,3,0)</f>
        <v>0</v>
      </c>
      <c r="P64" s="15"/>
      <c r="Q64" s="15"/>
      <c r="R64" s="15"/>
      <c r="S64" s="15"/>
      <c r="T64" s="16"/>
      <c r="U64" s="16"/>
      <c r="V64" s="15"/>
      <c r="W64" s="16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>
        <f t="shared" si="13"/>
        <v>0</v>
      </c>
      <c r="AL64" s="15"/>
      <c r="AM64" s="15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140.99100000000001</v>
      </c>
      <c r="D65" s="8">
        <v>742.404</v>
      </c>
      <c r="E65" s="8">
        <v>227.24199999999999</v>
      </c>
      <c r="F65" s="8">
        <v>349.798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5">
        <f>VLOOKUP(A:A,[2]TDSheet!$A:$F,6,0)</f>
        <v>234.53299999999999</v>
      </c>
      <c r="K65" s="15">
        <f t="shared" si="12"/>
        <v>-7.2909999999999968</v>
      </c>
      <c r="L65" s="15">
        <f>VLOOKUP(A:A,[1]TDSheet!$A:$T,20,0)</f>
        <v>90</v>
      </c>
      <c r="M65" s="15">
        <f>VLOOKUP(A:A,[1]TDSheet!$A:$U,21,0)</f>
        <v>80</v>
      </c>
      <c r="N65" s="15">
        <f>VLOOKUP(A:A,[1]TDSheet!$A:$W,23,0)</f>
        <v>100</v>
      </c>
      <c r="O65" s="15">
        <f>VLOOKUP(A:A,[3]TDSheet!$A:$C,3,0)</f>
        <v>0</v>
      </c>
      <c r="P65" s="15"/>
      <c r="Q65" s="15"/>
      <c r="R65" s="15"/>
      <c r="S65" s="15"/>
      <c r="T65" s="16"/>
      <c r="U65" s="16"/>
      <c r="V65" s="15"/>
      <c r="W65" s="16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>
        <f t="shared" si="13"/>
        <v>0</v>
      </c>
      <c r="AL65" s="15"/>
      <c r="AM65" s="15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262</v>
      </c>
      <c r="D66" s="8">
        <v>1887</v>
      </c>
      <c r="E66" s="8">
        <v>1556</v>
      </c>
      <c r="F66" s="8">
        <v>543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5">
        <f>VLOOKUP(A:A,[2]TDSheet!$A:$F,6,0)</f>
        <v>1643</v>
      </c>
      <c r="K66" s="15">
        <f t="shared" si="12"/>
        <v>-87</v>
      </c>
      <c r="L66" s="15">
        <f>VLOOKUP(A:A,[1]TDSheet!$A:$T,20,0)</f>
        <v>0</v>
      </c>
      <c r="M66" s="15">
        <f>VLOOKUP(A:A,[1]TDSheet!$A:$U,21,0)</f>
        <v>300</v>
      </c>
      <c r="N66" s="15">
        <f>VLOOKUP(A:A,[1]TDSheet!$A:$W,23,0)</f>
        <v>220</v>
      </c>
      <c r="O66" s="15">
        <f>VLOOKUP(A:A,[3]TDSheet!$A:$C,3,0)</f>
        <v>280</v>
      </c>
      <c r="P66" s="15"/>
      <c r="Q66" s="15"/>
      <c r="R66" s="15"/>
      <c r="S66" s="15"/>
      <c r="T66" s="16"/>
      <c r="U66" s="16"/>
      <c r="V66" s="15"/>
      <c r="W66" s="16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>
        <f t="shared" si="13"/>
        <v>98</v>
      </c>
      <c r="AL66" s="15"/>
      <c r="AM66" s="15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312</v>
      </c>
      <c r="D67" s="8">
        <v>3157</v>
      </c>
      <c r="E67" s="8">
        <v>2436</v>
      </c>
      <c r="F67" s="8">
        <v>970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5">
        <f>VLOOKUP(A:A,[2]TDSheet!$A:$F,6,0)</f>
        <v>2633</v>
      </c>
      <c r="K67" s="15">
        <f t="shared" si="12"/>
        <v>-197</v>
      </c>
      <c r="L67" s="15">
        <f>VLOOKUP(A:A,[1]TDSheet!$A:$T,20,0)</f>
        <v>300</v>
      </c>
      <c r="M67" s="15">
        <f>VLOOKUP(A:A,[1]TDSheet!$A:$U,21,0)</f>
        <v>400</v>
      </c>
      <c r="N67" s="15">
        <f>VLOOKUP(A:A,[1]TDSheet!$A:$W,23,0)</f>
        <v>300</v>
      </c>
      <c r="O67" s="15">
        <f>VLOOKUP(A:A,[3]TDSheet!$A:$C,3,0)</f>
        <v>310</v>
      </c>
      <c r="P67" s="15"/>
      <c r="Q67" s="15"/>
      <c r="R67" s="15"/>
      <c r="S67" s="15"/>
      <c r="T67" s="16"/>
      <c r="U67" s="16"/>
      <c r="V67" s="15"/>
      <c r="W67" s="16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>
        <f t="shared" si="13"/>
        <v>108.5</v>
      </c>
      <c r="AL67" s="15"/>
      <c r="AM67" s="15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406</v>
      </c>
      <c r="D68" s="8">
        <v>907</v>
      </c>
      <c r="E68" s="8">
        <v>1011</v>
      </c>
      <c r="F68" s="8">
        <v>276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5">
        <f>VLOOKUP(A:A,[2]TDSheet!$A:$F,6,0)</f>
        <v>1017</v>
      </c>
      <c r="K68" s="15">
        <f t="shared" si="12"/>
        <v>-6</v>
      </c>
      <c r="L68" s="15">
        <f>VLOOKUP(A:A,[1]TDSheet!$A:$T,20,0)</f>
        <v>150</v>
      </c>
      <c r="M68" s="15">
        <f>VLOOKUP(A:A,[1]TDSheet!$A:$U,21,0)</f>
        <v>250</v>
      </c>
      <c r="N68" s="15">
        <f>VLOOKUP(A:A,[1]TDSheet!$A:$W,23,0)</f>
        <v>200</v>
      </c>
      <c r="O68" s="15">
        <f>VLOOKUP(A:A,[3]TDSheet!$A:$C,3,0)</f>
        <v>180</v>
      </c>
      <c r="P68" s="15"/>
      <c r="Q68" s="15"/>
      <c r="R68" s="15"/>
      <c r="S68" s="15"/>
      <c r="T68" s="16"/>
      <c r="U68" s="16"/>
      <c r="V68" s="15"/>
      <c r="W68" s="16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>
        <f t="shared" si="13"/>
        <v>72</v>
      </c>
      <c r="AL68" s="15"/>
      <c r="AM68" s="15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67.519000000000005</v>
      </c>
      <c r="D69" s="8">
        <v>500.46800000000002</v>
      </c>
      <c r="E69" s="8">
        <v>402.97899999999998</v>
      </c>
      <c r="F69" s="8">
        <v>154.09299999999999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417.08199999999999</v>
      </c>
      <c r="K69" s="15">
        <f t="shared" si="12"/>
        <v>-14.103000000000009</v>
      </c>
      <c r="L69" s="15">
        <f>VLOOKUP(A:A,[1]TDSheet!$A:$T,20,0)</f>
        <v>0</v>
      </c>
      <c r="M69" s="15">
        <f>VLOOKUP(A:A,[1]TDSheet!$A:$U,21,0)</f>
        <v>50</v>
      </c>
      <c r="N69" s="15">
        <f>VLOOKUP(A:A,[1]TDSheet!$A:$W,23,0)</f>
        <v>50</v>
      </c>
      <c r="O69" s="15">
        <f>VLOOKUP(A:A,[3]TDSheet!$A:$C,3,0)</f>
        <v>94</v>
      </c>
      <c r="P69" s="15"/>
      <c r="Q69" s="15"/>
      <c r="R69" s="15"/>
      <c r="S69" s="15"/>
      <c r="T69" s="16"/>
      <c r="U69" s="16"/>
      <c r="V69" s="15"/>
      <c r="W69" s="16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>
        <f t="shared" si="13"/>
        <v>94</v>
      </c>
      <c r="AL69" s="15"/>
      <c r="AM69" s="15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63.374000000000002</v>
      </c>
      <c r="D70" s="8">
        <v>2232.201</v>
      </c>
      <c r="E70" s="8">
        <v>2253.7820000000002</v>
      </c>
      <c r="F70" s="8">
        <v>28.140999999999998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2411.194</v>
      </c>
      <c r="K70" s="15">
        <f t="shared" si="12"/>
        <v>-157.41199999999981</v>
      </c>
      <c r="L70" s="15">
        <f>VLOOKUP(A:A,[1]TDSheet!$A:$T,20,0)</f>
        <v>300</v>
      </c>
      <c r="M70" s="15">
        <f>VLOOKUP(A:A,[1]TDSheet!$A:$U,21,0)</f>
        <v>200</v>
      </c>
      <c r="N70" s="15">
        <f>VLOOKUP(A:A,[1]TDSheet!$A:$W,23,0)</f>
        <v>200</v>
      </c>
      <c r="O70" s="15">
        <f>VLOOKUP(A:A,[3]TDSheet!$A:$C,3,0)</f>
        <v>190</v>
      </c>
      <c r="P70" s="15"/>
      <c r="Q70" s="15"/>
      <c r="R70" s="15"/>
      <c r="S70" s="15"/>
      <c r="T70" s="16"/>
      <c r="U70" s="16"/>
      <c r="V70" s="15"/>
      <c r="W70" s="16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>
        <f t="shared" si="13"/>
        <v>190</v>
      </c>
      <c r="AL70" s="15"/>
      <c r="AM70" s="15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61.41</v>
      </c>
      <c r="D71" s="8">
        <v>353.60399999999998</v>
      </c>
      <c r="E71" s="8">
        <v>236.87100000000001</v>
      </c>
      <c r="F71" s="8">
        <v>173.12899999999999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237.316</v>
      </c>
      <c r="K71" s="15">
        <f t="shared" si="12"/>
        <v>-0.44499999999999318</v>
      </c>
      <c r="L71" s="15">
        <f>VLOOKUP(A:A,[1]TDSheet!$A:$T,20,0)</f>
        <v>30</v>
      </c>
      <c r="M71" s="15">
        <f>VLOOKUP(A:A,[1]TDSheet!$A:$U,21,0)</f>
        <v>30</v>
      </c>
      <c r="N71" s="15">
        <f>VLOOKUP(A:A,[1]TDSheet!$A:$W,23,0)</f>
        <v>0</v>
      </c>
      <c r="O71" s="15">
        <f>VLOOKUP(A:A,[3]TDSheet!$A:$C,3,0)</f>
        <v>60</v>
      </c>
      <c r="P71" s="15"/>
      <c r="Q71" s="15"/>
      <c r="R71" s="15"/>
      <c r="S71" s="15"/>
      <c r="T71" s="16"/>
      <c r="U71" s="16"/>
      <c r="V71" s="15"/>
      <c r="W71" s="16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>
        <f t="shared" si="13"/>
        <v>60</v>
      </c>
      <c r="AL71" s="15"/>
      <c r="AM71" s="15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13.255000000000001</v>
      </c>
      <c r="D72" s="8">
        <v>19.888000000000002</v>
      </c>
      <c r="E72" s="8">
        <v>7.2679999999999998</v>
      </c>
      <c r="F72" s="8">
        <v>18.338999999999999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5">
        <f>VLOOKUP(A:A,[2]TDSheet!$A:$F,6,0)</f>
        <v>8.4309999999999992</v>
      </c>
      <c r="K72" s="15">
        <f t="shared" ref="K72:K112" si="14">E72-J72</f>
        <v>-1.1629999999999994</v>
      </c>
      <c r="L72" s="15">
        <f>VLOOKUP(A:A,[1]TDSheet!$A:$T,20,0)</f>
        <v>0</v>
      </c>
      <c r="M72" s="15">
        <f>VLOOKUP(A:A,[1]TDSheet!$A:$U,21,0)</f>
        <v>0</v>
      </c>
      <c r="N72" s="15">
        <f>VLOOKUP(A:A,[1]TDSheet!$A:$W,23,0)</f>
        <v>0</v>
      </c>
      <c r="O72" s="15">
        <f>VLOOKUP(A:A,[3]TDSheet!$A:$C,3,0)</f>
        <v>30</v>
      </c>
      <c r="P72" s="15"/>
      <c r="Q72" s="15"/>
      <c r="R72" s="15"/>
      <c r="S72" s="15"/>
      <c r="T72" s="16"/>
      <c r="U72" s="16"/>
      <c r="V72" s="15"/>
      <c r="W72" s="16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>
        <f t="shared" ref="AK72:AK112" si="15">O72*H72</f>
        <v>30</v>
      </c>
      <c r="AL72" s="15"/>
      <c r="AM72" s="15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593.65099999999995</v>
      </c>
      <c r="D73" s="8">
        <v>2701.1840000000002</v>
      </c>
      <c r="E73" s="8">
        <v>2994.462</v>
      </c>
      <c r="F73" s="8">
        <v>284.15600000000001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2925.8270000000002</v>
      </c>
      <c r="K73" s="15">
        <f t="shared" si="14"/>
        <v>68.634999999999764</v>
      </c>
      <c r="L73" s="15">
        <f>VLOOKUP(A:A,[1]TDSheet!$A:$T,20,0)</f>
        <v>600</v>
      </c>
      <c r="M73" s="15">
        <f>VLOOKUP(A:A,[1]TDSheet!$A:$U,21,0)</f>
        <v>500</v>
      </c>
      <c r="N73" s="15">
        <f>VLOOKUP(A:A,[1]TDSheet!$A:$W,23,0)</f>
        <v>400</v>
      </c>
      <c r="O73" s="15">
        <f>VLOOKUP(A:A,[3]TDSheet!$A:$C,3,0)</f>
        <v>760</v>
      </c>
      <c r="P73" s="15"/>
      <c r="Q73" s="15"/>
      <c r="R73" s="15"/>
      <c r="S73" s="15"/>
      <c r="T73" s="16"/>
      <c r="U73" s="16"/>
      <c r="V73" s="15"/>
      <c r="W73" s="16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>
        <f t="shared" si="15"/>
        <v>760</v>
      </c>
      <c r="AL73" s="15"/>
      <c r="AM73" s="15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313</v>
      </c>
      <c r="D74" s="8">
        <v>11337</v>
      </c>
      <c r="E74" s="8">
        <v>10093</v>
      </c>
      <c r="F74" s="8">
        <v>1494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10452</v>
      </c>
      <c r="K74" s="15">
        <f t="shared" si="14"/>
        <v>-359</v>
      </c>
      <c r="L74" s="15">
        <f>VLOOKUP(A:A,[1]TDSheet!$A:$T,20,0)</f>
        <v>600</v>
      </c>
      <c r="M74" s="15">
        <f>VLOOKUP(A:A,[1]TDSheet!$A:$U,21,0)</f>
        <v>700</v>
      </c>
      <c r="N74" s="15">
        <f>VLOOKUP(A:A,[1]TDSheet!$A:$W,23,0)</f>
        <v>500</v>
      </c>
      <c r="O74" s="15">
        <f>VLOOKUP(A:A,[3]TDSheet!$A:$C,3,0)</f>
        <v>810</v>
      </c>
      <c r="P74" s="15"/>
      <c r="Q74" s="15"/>
      <c r="R74" s="15"/>
      <c r="S74" s="15"/>
      <c r="T74" s="16"/>
      <c r="U74" s="16"/>
      <c r="V74" s="15"/>
      <c r="W74" s="16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f t="shared" si="15"/>
        <v>364.5</v>
      </c>
      <c r="AL74" s="15"/>
      <c r="AM74" s="15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1043</v>
      </c>
      <c r="D75" s="8">
        <v>6791</v>
      </c>
      <c r="E75" s="8">
        <v>5934</v>
      </c>
      <c r="F75" s="8">
        <v>1800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5">
        <f>VLOOKUP(A:A,[2]TDSheet!$A:$F,6,0)</f>
        <v>6094</v>
      </c>
      <c r="K75" s="15">
        <f t="shared" si="14"/>
        <v>-160</v>
      </c>
      <c r="L75" s="15">
        <f>VLOOKUP(A:A,[1]TDSheet!$A:$T,20,0)</f>
        <v>600</v>
      </c>
      <c r="M75" s="15">
        <f>VLOOKUP(A:A,[1]TDSheet!$A:$U,21,0)</f>
        <v>500</v>
      </c>
      <c r="N75" s="15">
        <f>VLOOKUP(A:A,[1]TDSheet!$A:$W,23,0)</f>
        <v>500</v>
      </c>
      <c r="O75" s="15">
        <f>VLOOKUP(A:A,[3]TDSheet!$A:$C,3,0)</f>
        <v>560</v>
      </c>
      <c r="P75" s="15"/>
      <c r="Q75" s="15"/>
      <c r="R75" s="15"/>
      <c r="S75" s="15"/>
      <c r="T75" s="16"/>
      <c r="U75" s="16"/>
      <c r="V75" s="15"/>
      <c r="W75" s="16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>
        <f t="shared" si="15"/>
        <v>252</v>
      </c>
      <c r="AL75" s="15"/>
      <c r="AM75" s="15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302</v>
      </c>
      <c r="D76" s="8">
        <v>2018</v>
      </c>
      <c r="E76" s="8">
        <v>1897</v>
      </c>
      <c r="F76" s="8">
        <v>378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5">
        <f>VLOOKUP(A:A,[2]TDSheet!$A:$F,6,0)</f>
        <v>1946</v>
      </c>
      <c r="K76" s="15">
        <f t="shared" si="14"/>
        <v>-49</v>
      </c>
      <c r="L76" s="15">
        <f>VLOOKUP(A:A,[1]TDSheet!$A:$T,20,0)</f>
        <v>300</v>
      </c>
      <c r="M76" s="15">
        <f>VLOOKUP(A:A,[1]TDSheet!$A:$U,21,0)</f>
        <v>200</v>
      </c>
      <c r="N76" s="15">
        <f>VLOOKUP(A:A,[1]TDSheet!$A:$W,23,0)</f>
        <v>300</v>
      </c>
      <c r="O76" s="15">
        <f>VLOOKUP(A:A,[3]TDSheet!$A:$C,3,0)</f>
        <v>130</v>
      </c>
      <c r="P76" s="15"/>
      <c r="Q76" s="15"/>
      <c r="R76" s="15"/>
      <c r="S76" s="15"/>
      <c r="T76" s="16"/>
      <c r="U76" s="16"/>
      <c r="V76" s="15"/>
      <c r="W76" s="16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>
        <f t="shared" si="15"/>
        <v>58.5</v>
      </c>
      <c r="AL76" s="15"/>
      <c r="AM76" s="15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208.72800000000001</v>
      </c>
      <c r="D77" s="8"/>
      <c r="E77" s="8">
        <v>4.0010000000000003</v>
      </c>
      <c r="F77" s="9">
        <v>204.727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5">
        <f>VLOOKUP(A:A,[2]TDSheet!$A:$F,6,0)</f>
        <v>12.46</v>
      </c>
      <c r="K77" s="15">
        <f t="shared" si="14"/>
        <v>-8.4589999999999996</v>
      </c>
      <c r="L77" s="15">
        <f>VLOOKUP(A:A,[1]TDSheet!$A:$T,20,0)</f>
        <v>0</v>
      </c>
      <c r="M77" s="15">
        <f>VLOOKUP(A:A,[1]TDSheet!$A:$U,21,0)</f>
        <v>0</v>
      </c>
      <c r="N77" s="15">
        <f>VLOOKUP(A:A,[1]TDSheet!$A:$W,23,0)</f>
        <v>0</v>
      </c>
      <c r="O77" s="15">
        <f>VLOOKUP(A:A,[3]TDSheet!$A:$C,3,0)</f>
        <v>0</v>
      </c>
      <c r="P77" s="15"/>
      <c r="Q77" s="15"/>
      <c r="R77" s="15"/>
      <c r="S77" s="15"/>
      <c r="T77" s="16"/>
      <c r="U77" s="16"/>
      <c r="V77" s="15"/>
      <c r="W77" s="16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>
        <f t="shared" si="15"/>
        <v>0</v>
      </c>
      <c r="AL77" s="15"/>
      <c r="AM77" s="15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81</v>
      </c>
      <c r="D78" s="8">
        <v>425</v>
      </c>
      <c r="E78" s="8">
        <v>364</v>
      </c>
      <c r="F78" s="8">
        <v>131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5">
        <f>VLOOKUP(A:A,[2]TDSheet!$A:$F,6,0)</f>
        <v>370</v>
      </c>
      <c r="K78" s="15">
        <f t="shared" si="14"/>
        <v>-6</v>
      </c>
      <c r="L78" s="15">
        <f>VLOOKUP(A:A,[1]TDSheet!$A:$T,20,0)</f>
        <v>40</v>
      </c>
      <c r="M78" s="15">
        <f>VLOOKUP(A:A,[1]TDSheet!$A:$U,21,0)</f>
        <v>50</v>
      </c>
      <c r="N78" s="15">
        <f>VLOOKUP(A:A,[1]TDSheet!$A:$W,23,0)</f>
        <v>40</v>
      </c>
      <c r="O78" s="15">
        <f>VLOOKUP(A:A,[3]TDSheet!$A:$C,3,0)</f>
        <v>100</v>
      </c>
      <c r="P78" s="15"/>
      <c r="Q78" s="15"/>
      <c r="R78" s="15"/>
      <c r="S78" s="15"/>
      <c r="T78" s="16"/>
      <c r="U78" s="16"/>
      <c r="V78" s="15"/>
      <c r="W78" s="16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>
        <f t="shared" si="15"/>
        <v>40</v>
      </c>
      <c r="AL78" s="15"/>
      <c r="AM78" s="15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180</v>
      </c>
      <c r="D79" s="8">
        <v>362</v>
      </c>
      <c r="E79" s="8">
        <v>349</v>
      </c>
      <c r="F79" s="8">
        <v>174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5">
        <f>VLOOKUP(A:A,[2]TDSheet!$A:$F,6,0)</f>
        <v>358</v>
      </c>
      <c r="K79" s="15">
        <f t="shared" si="14"/>
        <v>-9</v>
      </c>
      <c r="L79" s="15">
        <f>VLOOKUP(A:A,[1]TDSheet!$A:$T,20,0)</f>
        <v>0</v>
      </c>
      <c r="M79" s="15">
        <f>VLOOKUP(A:A,[1]TDSheet!$A:$U,21,0)</f>
        <v>30</v>
      </c>
      <c r="N79" s="15">
        <f>VLOOKUP(A:A,[1]TDSheet!$A:$W,23,0)</f>
        <v>40</v>
      </c>
      <c r="O79" s="15">
        <f>VLOOKUP(A:A,[3]TDSheet!$A:$C,3,0)</f>
        <v>76</v>
      </c>
      <c r="P79" s="15"/>
      <c r="Q79" s="15"/>
      <c r="R79" s="15"/>
      <c r="S79" s="15"/>
      <c r="T79" s="16"/>
      <c r="U79" s="16"/>
      <c r="V79" s="15"/>
      <c r="W79" s="16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>
        <f t="shared" si="15"/>
        <v>30.400000000000002</v>
      </c>
      <c r="AL79" s="15"/>
      <c r="AM79" s="15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318.911</v>
      </c>
      <c r="D80" s="8">
        <v>2156.857</v>
      </c>
      <c r="E80" s="8">
        <v>1904.3710000000001</v>
      </c>
      <c r="F80" s="8">
        <v>543.79200000000003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5">
        <f>VLOOKUP(A:A,[2]TDSheet!$A:$F,6,0)</f>
        <v>1862.104</v>
      </c>
      <c r="K80" s="15">
        <f t="shared" si="14"/>
        <v>42.267000000000053</v>
      </c>
      <c r="L80" s="15">
        <f>VLOOKUP(A:A,[1]TDSheet!$A:$T,20,0)</f>
        <v>200</v>
      </c>
      <c r="M80" s="15">
        <f>VLOOKUP(A:A,[1]TDSheet!$A:$U,21,0)</f>
        <v>300</v>
      </c>
      <c r="N80" s="15">
        <f>VLOOKUP(A:A,[1]TDSheet!$A:$W,23,0)</f>
        <v>300</v>
      </c>
      <c r="O80" s="15">
        <f>VLOOKUP(A:A,[3]TDSheet!$A:$C,3,0)</f>
        <v>490</v>
      </c>
      <c r="P80" s="15"/>
      <c r="Q80" s="15"/>
      <c r="R80" s="15"/>
      <c r="S80" s="15"/>
      <c r="T80" s="16"/>
      <c r="U80" s="16"/>
      <c r="V80" s="15"/>
      <c r="W80" s="16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>
        <f t="shared" si="15"/>
        <v>490</v>
      </c>
      <c r="AL80" s="15"/>
      <c r="AM80" s="15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15.394</v>
      </c>
      <c r="D81" s="8">
        <v>16.690000000000001</v>
      </c>
      <c r="E81" s="8">
        <v>13.523999999999999</v>
      </c>
      <c r="F81" s="8">
        <v>17.559999999999999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5">
        <f>VLOOKUP(A:A,[2]TDSheet!$A:$F,6,0)</f>
        <v>17.381</v>
      </c>
      <c r="K81" s="15">
        <f t="shared" si="14"/>
        <v>-3.8570000000000011</v>
      </c>
      <c r="L81" s="15">
        <f>VLOOKUP(A:A,[1]TDSheet!$A:$T,20,0)</f>
        <v>0</v>
      </c>
      <c r="M81" s="15">
        <f>VLOOKUP(A:A,[1]TDSheet!$A:$U,21,0)</f>
        <v>0</v>
      </c>
      <c r="N81" s="15">
        <f>VLOOKUP(A:A,[1]TDSheet!$A:$W,23,0)</f>
        <v>0</v>
      </c>
      <c r="O81" s="15">
        <f>VLOOKUP(A:A,[3]TDSheet!$A:$C,3,0)</f>
        <v>0</v>
      </c>
      <c r="P81" s="15"/>
      <c r="Q81" s="15"/>
      <c r="R81" s="15"/>
      <c r="S81" s="15"/>
      <c r="T81" s="16"/>
      <c r="U81" s="16"/>
      <c r="V81" s="15"/>
      <c r="W81" s="16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>
        <f t="shared" si="15"/>
        <v>0</v>
      </c>
      <c r="AL81" s="15"/>
      <c r="AM81" s="15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456</v>
      </c>
      <c r="D82" s="8">
        <v>561</v>
      </c>
      <c r="E82" s="8">
        <v>363</v>
      </c>
      <c r="F82" s="8">
        <v>637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5">
        <f>VLOOKUP(A:A,[2]TDSheet!$A:$F,6,0)</f>
        <v>380</v>
      </c>
      <c r="K82" s="15">
        <f t="shared" si="14"/>
        <v>-17</v>
      </c>
      <c r="L82" s="15">
        <f>VLOOKUP(A:A,[1]TDSheet!$A:$T,20,0)</f>
        <v>0</v>
      </c>
      <c r="M82" s="15">
        <f>VLOOKUP(A:A,[1]TDSheet!$A:$U,21,0)</f>
        <v>0</v>
      </c>
      <c r="N82" s="15">
        <f>VLOOKUP(A:A,[1]TDSheet!$A:$W,23,0)</f>
        <v>0</v>
      </c>
      <c r="O82" s="15">
        <f>VLOOKUP(A:A,[3]TDSheet!$A:$C,3,0)</f>
        <v>0</v>
      </c>
      <c r="P82" s="15"/>
      <c r="Q82" s="15"/>
      <c r="R82" s="15"/>
      <c r="S82" s="15"/>
      <c r="T82" s="16"/>
      <c r="U82" s="16"/>
      <c r="V82" s="15"/>
      <c r="W82" s="16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>
        <f t="shared" si="15"/>
        <v>0</v>
      </c>
      <c r="AL82" s="15"/>
      <c r="AM82" s="15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22.559000000000001</v>
      </c>
      <c r="D83" s="8">
        <v>264.38600000000002</v>
      </c>
      <c r="E83" s="8">
        <v>201.93199999999999</v>
      </c>
      <c r="F83" s="8">
        <v>21.114999999999998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5">
        <f>VLOOKUP(A:A,[2]TDSheet!$A:$F,6,0)</f>
        <v>211.066</v>
      </c>
      <c r="K83" s="15">
        <f t="shared" si="14"/>
        <v>-9.1340000000000146</v>
      </c>
      <c r="L83" s="15">
        <f>VLOOKUP(A:A,[1]TDSheet!$A:$T,20,0)</f>
        <v>40</v>
      </c>
      <c r="M83" s="15">
        <f>VLOOKUP(A:A,[1]TDSheet!$A:$U,21,0)</f>
        <v>0</v>
      </c>
      <c r="N83" s="15">
        <f>VLOOKUP(A:A,[1]TDSheet!$A:$W,23,0)</f>
        <v>30</v>
      </c>
      <c r="O83" s="15">
        <f>VLOOKUP(A:A,[3]TDSheet!$A:$C,3,0)</f>
        <v>70</v>
      </c>
      <c r="P83" s="15"/>
      <c r="Q83" s="15"/>
      <c r="R83" s="15"/>
      <c r="S83" s="15"/>
      <c r="T83" s="16"/>
      <c r="U83" s="16"/>
      <c r="V83" s="15"/>
      <c r="W83" s="16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>
        <f t="shared" si="15"/>
        <v>70</v>
      </c>
      <c r="AL83" s="15"/>
      <c r="AM83" s="15"/>
    </row>
    <row r="84" spans="1:39" s="1" customFormat="1" ht="11.1" customHeight="1" outlineLevel="1" x14ac:dyDescent="0.2">
      <c r="A84" s="7" t="s">
        <v>87</v>
      </c>
      <c r="B84" s="7" t="s">
        <v>14</v>
      </c>
      <c r="C84" s="8">
        <v>767</v>
      </c>
      <c r="D84" s="8">
        <v>4162</v>
      </c>
      <c r="E84" s="8">
        <v>4233</v>
      </c>
      <c r="F84" s="8">
        <v>636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5">
        <f>VLOOKUP(A:A,[2]TDSheet!$A:$F,6,0)</f>
        <v>4241</v>
      </c>
      <c r="K84" s="15">
        <f t="shared" si="14"/>
        <v>-8</v>
      </c>
      <c r="L84" s="15">
        <f>VLOOKUP(A:A,[1]TDSheet!$A:$T,20,0)</f>
        <v>600</v>
      </c>
      <c r="M84" s="15">
        <f>VLOOKUP(A:A,[1]TDSheet!$A:$U,21,0)</f>
        <v>700</v>
      </c>
      <c r="N84" s="15">
        <f>VLOOKUP(A:A,[1]TDSheet!$A:$W,23,0)</f>
        <v>800</v>
      </c>
      <c r="O84" s="15">
        <f>VLOOKUP(A:A,[3]TDSheet!$A:$C,3,0)</f>
        <v>360</v>
      </c>
      <c r="P84" s="15"/>
      <c r="Q84" s="15"/>
      <c r="R84" s="15"/>
      <c r="S84" s="15"/>
      <c r="T84" s="16"/>
      <c r="U84" s="16"/>
      <c r="V84" s="15"/>
      <c r="W84" s="16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>
        <f t="shared" si="15"/>
        <v>144</v>
      </c>
      <c r="AL84" s="15"/>
      <c r="AM84" s="15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503</v>
      </c>
      <c r="D85" s="8">
        <v>2903</v>
      </c>
      <c r="E85" s="8">
        <v>2827</v>
      </c>
      <c r="F85" s="8">
        <v>457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5">
        <f>VLOOKUP(A:A,[2]TDSheet!$A:$F,6,0)</f>
        <v>2883</v>
      </c>
      <c r="K85" s="15">
        <f t="shared" si="14"/>
        <v>-56</v>
      </c>
      <c r="L85" s="15">
        <f>VLOOKUP(A:A,[1]TDSheet!$A:$T,20,0)</f>
        <v>500</v>
      </c>
      <c r="M85" s="15">
        <f>VLOOKUP(A:A,[1]TDSheet!$A:$U,21,0)</f>
        <v>500</v>
      </c>
      <c r="N85" s="15">
        <f>VLOOKUP(A:A,[1]TDSheet!$A:$W,23,0)</f>
        <v>500</v>
      </c>
      <c r="O85" s="15">
        <f>VLOOKUP(A:A,[3]TDSheet!$A:$C,3,0)</f>
        <v>280</v>
      </c>
      <c r="P85" s="15"/>
      <c r="Q85" s="15"/>
      <c r="R85" s="15"/>
      <c r="S85" s="15"/>
      <c r="T85" s="16"/>
      <c r="U85" s="16"/>
      <c r="V85" s="15"/>
      <c r="W85" s="16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>
        <f t="shared" si="15"/>
        <v>112</v>
      </c>
      <c r="AL85" s="15"/>
      <c r="AM85" s="15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122.334</v>
      </c>
      <c r="D86" s="8">
        <v>1318.1759999999999</v>
      </c>
      <c r="E86" s="8">
        <v>1183.212</v>
      </c>
      <c r="F86" s="8">
        <v>236.858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5">
        <f>VLOOKUP(A:A,[2]TDSheet!$A:$F,6,0)</f>
        <v>1185.191</v>
      </c>
      <c r="K86" s="15">
        <f t="shared" si="14"/>
        <v>-1.9790000000000418</v>
      </c>
      <c r="L86" s="15">
        <f>VLOOKUP(A:A,[1]TDSheet!$A:$T,20,0)</f>
        <v>50</v>
      </c>
      <c r="M86" s="15">
        <f>VLOOKUP(A:A,[1]TDSheet!$A:$U,21,0)</f>
        <v>100</v>
      </c>
      <c r="N86" s="15">
        <f>VLOOKUP(A:A,[1]TDSheet!$A:$W,23,0)</f>
        <v>100</v>
      </c>
      <c r="O86" s="15">
        <f>VLOOKUP(A:A,[3]TDSheet!$A:$C,3,0)</f>
        <v>100</v>
      </c>
      <c r="P86" s="15"/>
      <c r="Q86" s="15"/>
      <c r="R86" s="15"/>
      <c r="S86" s="15"/>
      <c r="T86" s="16"/>
      <c r="U86" s="16"/>
      <c r="V86" s="15"/>
      <c r="W86" s="16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>
        <f t="shared" si="15"/>
        <v>100</v>
      </c>
      <c r="AL86" s="15"/>
      <c r="AM86" s="15"/>
    </row>
    <row r="87" spans="1:39" s="1" customFormat="1" ht="11.1" customHeight="1" outlineLevel="1" x14ac:dyDescent="0.2">
      <c r="A87" s="7" t="s">
        <v>90</v>
      </c>
      <c r="B87" s="7" t="s">
        <v>8</v>
      </c>
      <c r="C87" s="8">
        <v>254.46799999999999</v>
      </c>
      <c r="D87" s="8">
        <v>810.75300000000004</v>
      </c>
      <c r="E87" s="8">
        <v>714.30799999999999</v>
      </c>
      <c r="F87" s="8">
        <v>344.35199999999998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5">
        <f>VLOOKUP(A:A,[2]TDSheet!$A:$F,6,0)</f>
        <v>861.322</v>
      </c>
      <c r="K87" s="15">
        <f t="shared" si="14"/>
        <v>-147.01400000000001</v>
      </c>
      <c r="L87" s="15">
        <f>VLOOKUP(A:A,[1]TDSheet!$A:$T,20,0)</f>
        <v>100</v>
      </c>
      <c r="M87" s="15">
        <f>VLOOKUP(A:A,[1]TDSheet!$A:$U,21,0)</f>
        <v>100</v>
      </c>
      <c r="N87" s="15">
        <f>VLOOKUP(A:A,[1]TDSheet!$A:$W,23,0)</f>
        <v>100</v>
      </c>
      <c r="O87" s="15">
        <f>VLOOKUP(A:A,[3]TDSheet!$A:$C,3,0)</f>
        <v>96</v>
      </c>
      <c r="P87" s="15"/>
      <c r="Q87" s="15"/>
      <c r="R87" s="15"/>
      <c r="S87" s="15"/>
      <c r="T87" s="16"/>
      <c r="U87" s="16"/>
      <c r="V87" s="15"/>
      <c r="W87" s="16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>
        <f t="shared" si="15"/>
        <v>96</v>
      </c>
      <c r="AL87" s="15"/>
      <c r="AM87" s="15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159.738</v>
      </c>
      <c r="D88" s="8">
        <v>1749.915</v>
      </c>
      <c r="E88" s="8">
        <v>1484.35</v>
      </c>
      <c r="F88" s="8">
        <v>378.43400000000003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5">
        <f>VLOOKUP(A:A,[2]TDSheet!$A:$F,6,0)</f>
        <v>1498.9490000000001</v>
      </c>
      <c r="K88" s="15">
        <f t="shared" si="14"/>
        <v>-14.59900000000016</v>
      </c>
      <c r="L88" s="15">
        <f>VLOOKUP(A:A,[1]TDSheet!$A:$T,20,0)</f>
        <v>160</v>
      </c>
      <c r="M88" s="15">
        <f>VLOOKUP(A:A,[1]TDSheet!$A:$U,21,0)</f>
        <v>150</v>
      </c>
      <c r="N88" s="15">
        <f>VLOOKUP(A:A,[1]TDSheet!$A:$W,23,0)</f>
        <v>105</v>
      </c>
      <c r="O88" s="15">
        <f>VLOOKUP(A:A,[3]TDSheet!$A:$C,3,0)</f>
        <v>168</v>
      </c>
      <c r="P88" s="15"/>
      <c r="Q88" s="15"/>
      <c r="R88" s="15"/>
      <c r="S88" s="15"/>
      <c r="T88" s="16"/>
      <c r="U88" s="16"/>
      <c r="V88" s="15"/>
      <c r="W88" s="16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>
        <f t="shared" si="15"/>
        <v>168</v>
      </c>
      <c r="AL88" s="15"/>
      <c r="AM88" s="15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94.647999999999996</v>
      </c>
      <c r="D89" s="8">
        <v>1566.528</v>
      </c>
      <c r="E89" s="8">
        <v>1273.45</v>
      </c>
      <c r="F89" s="8">
        <v>357.83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5">
        <f>VLOOKUP(A:A,[2]TDSheet!$A:$F,6,0)</f>
        <v>1312.6969999999999</v>
      </c>
      <c r="K89" s="15">
        <f t="shared" si="14"/>
        <v>-39.246999999999844</v>
      </c>
      <c r="L89" s="15">
        <f>VLOOKUP(A:A,[1]TDSheet!$A:$T,20,0)</f>
        <v>120</v>
      </c>
      <c r="M89" s="15">
        <f>VLOOKUP(A:A,[1]TDSheet!$A:$U,21,0)</f>
        <v>120</v>
      </c>
      <c r="N89" s="15">
        <f>VLOOKUP(A:A,[1]TDSheet!$A:$W,23,0)</f>
        <v>100</v>
      </c>
      <c r="O89" s="15">
        <f>VLOOKUP(A:A,[3]TDSheet!$A:$C,3,0)</f>
        <v>100</v>
      </c>
      <c r="P89" s="15"/>
      <c r="Q89" s="15"/>
      <c r="R89" s="15"/>
      <c r="S89" s="15"/>
      <c r="T89" s="16"/>
      <c r="U89" s="16"/>
      <c r="V89" s="15"/>
      <c r="W89" s="16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>
        <f t="shared" si="15"/>
        <v>100</v>
      </c>
      <c r="AL89" s="15"/>
      <c r="AM89" s="15"/>
    </row>
    <row r="90" spans="1:39" s="1" customFormat="1" ht="11.1" customHeight="1" outlineLevel="1" x14ac:dyDescent="0.2">
      <c r="A90" s="7" t="s">
        <v>93</v>
      </c>
      <c r="B90" s="7" t="s">
        <v>14</v>
      </c>
      <c r="C90" s="8">
        <v>20</v>
      </c>
      <c r="D90" s="8">
        <v>201</v>
      </c>
      <c r="E90" s="8">
        <v>58</v>
      </c>
      <c r="F90" s="8">
        <v>52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5">
        <f>VLOOKUP(A:A,[2]TDSheet!$A:$F,6,0)</f>
        <v>62</v>
      </c>
      <c r="K90" s="15">
        <f t="shared" si="14"/>
        <v>-4</v>
      </c>
      <c r="L90" s="15">
        <f>VLOOKUP(A:A,[1]TDSheet!$A:$T,20,0)</f>
        <v>0</v>
      </c>
      <c r="M90" s="15">
        <f>VLOOKUP(A:A,[1]TDSheet!$A:$U,21,0)</f>
        <v>20</v>
      </c>
      <c r="N90" s="15">
        <f>VLOOKUP(A:A,[1]TDSheet!$A:$W,23,0)</f>
        <v>0</v>
      </c>
      <c r="O90" s="15">
        <f>VLOOKUP(A:A,[3]TDSheet!$A:$C,3,0)</f>
        <v>20</v>
      </c>
      <c r="P90" s="15"/>
      <c r="Q90" s="15"/>
      <c r="R90" s="15"/>
      <c r="S90" s="15"/>
      <c r="T90" s="16"/>
      <c r="U90" s="16"/>
      <c r="V90" s="15"/>
      <c r="W90" s="16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>
        <f t="shared" si="15"/>
        <v>12</v>
      </c>
      <c r="AL90" s="15"/>
      <c r="AM90" s="15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47</v>
      </c>
      <c r="D91" s="8">
        <v>123</v>
      </c>
      <c r="E91" s="8">
        <v>62</v>
      </c>
      <c r="F91" s="8">
        <v>33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5">
        <f>VLOOKUP(A:A,[2]TDSheet!$A:$F,6,0)</f>
        <v>63</v>
      </c>
      <c r="K91" s="15">
        <f t="shared" si="14"/>
        <v>-1</v>
      </c>
      <c r="L91" s="15">
        <f>VLOOKUP(A:A,[1]TDSheet!$A:$T,20,0)</f>
        <v>0</v>
      </c>
      <c r="M91" s="15">
        <f>VLOOKUP(A:A,[1]TDSheet!$A:$U,21,0)</f>
        <v>0</v>
      </c>
      <c r="N91" s="15">
        <f>VLOOKUP(A:A,[1]TDSheet!$A:$W,23,0)</f>
        <v>0</v>
      </c>
      <c r="O91" s="15">
        <f>VLOOKUP(A:A,[3]TDSheet!$A:$C,3,0)</f>
        <v>20</v>
      </c>
      <c r="P91" s="15"/>
      <c r="Q91" s="15"/>
      <c r="R91" s="15"/>
      <c r="S91" s="15"/>
      <c r="T91" s="16"/>
      <c r="U91" s="16"/>
      <c r="V91" s="15"/>
      <c r="W91" s="16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>
        <f t="shared" si="15"/>
        <v>12</v>
      </c>
      <c r="AL91" s="15"/>
      <c r="AM91" s="15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36</v>
      </c>
      <c r="D92" s="8">
        <v>167</v>
      </c>
      <c r="E92" s="8">
        <v>67</v>
      </c>
      <c r="F92" s="8">
        <v>72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5">
        <f>VLOOKUP(A:A,[2]TDSheet!$A:$F,6,0)</f>
        <v>75</v>
      </c>
      <c r="K92" s="15">
        <f t="shared" si="14"/>
        <v>-8</v>
      </c>
      <c r="L92" s="15">
        <f>VLOOKUP(A:A,[1]TDSheet!$A:$T,20,0)</f>
        <v>0</v>
      </c>
      <c r="M92" s="15">
        <f>VLOOKUP(A:A,[1]TDSheet!$A:$U,21,0)</f>
        <v>10</v>
      </c>
      <c r="N92" s="15">
        <f>VLOOKUP(A:A,[1]TDSheet!$A:$W,23,0)</f>
        <v>0</v>
      </c>
      <c r="O92" s="15">
        <f>VLOOKUP(A:A,[3]TDSheet!$A:$C,3,0)</f>
        <v>20</v>
      </c>
      <c r="P92" s="15"/>
      <c r="Q92" s="15"/>
      <c r="R92" s="15"/>
      <c r="S92" s="15"/>
      <c r="T92" s="16"/>
      <c r="U92" s="16"/>
      <c r="V92" s="15"/>
      <c r="W92" s="16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>
        <f t="shared" si="15"/>
        <v>12</v>
      </c>
      <c r="AL92" s="15"/>
      <c r="AM92" s="15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179.43600000000001</v>
      </c>
      <c r="D93" s="8">
        <v>263.46600000000001</v>
      </c>
      <c r="E93" s="8">
        <v>333.57499999999999</v>
      </c>
      <c r="F93" s="8">
        <v>101.258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5">
        <f>VLOOKUP(A:A,[2]TDSheet!$A:$F,6,0)</f>
        <v>336.05099999999999</v>
      </c>
      <c r="K93" s="15">
        <f t="shared" si="14"/>
        <v>-2.4759999999999991</v>
      </c>
      <c r="L93" s="15">
        <f>VLOOKUP(A:A,[1]TDSheet!$A:$T,20,0)</f>
        <v>0</v>
      </c>
      <c r="M93" s="15">
        <f>VLOOKUP(A:A,[1]TDSheet!$A:$U,21,0)</f>
        <v>80</v>
      </c>
      <c r="N93" s="15">
        <f>VLOOKUP(A:A,[1]TDSheet!$A:$W,23,0)</f>
        <v>50</v>
      </c>
      <c r="O93" s="15">
        <f>VLOOKUP(A:A,[3]TDSheet!$A:$C,3,0)</f>
        <v>72</v>
      </c>
      <c r="P93" s="15"/>
      <c r="Q93" s="15"/>
      <c r="R93" s="15"/>
      <c r="S93" s="15"/>
      <c r="T93" s="16"/>
      <c r="U93" s="16"/>
      <c r="V93" s="15"/>
      <c r="W93" s="16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>
        <f t="shared" si="15"/>
        <v>72</v>
      </c>
      <c r="AL93" s="15"/>
      <c r="AM93" s="15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237</v>
      </c>
      <c r="D94" s="8">
        <v>79</v>
      </c>
      <c r="E94" s="8">
        <v>256</v>
      </c>
      <c r="F94" s="8">
        <v>-46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5">
        <f>VLOOKUP(A:A,[2]TDSheet!$A:$F,6,0)</f>
        <v>371</v>
      </c>
      <c r="K94" s="15">
        <f t="shared" si="14"/>
        <v>-115</v>
      </c>
      <c r="L94" s="15">
        <f>VLOOKUP(A:A,[1]TDSheet!$A:$T,20,0)</f>
        <v>0</v>
      </c>
      <c r="M94" s="15">
        <f>VLOOKUP(A:A,[1]TDSheet!$A:$U,21,0)</f>
        <v>0</v>
      </c>
      <c r="N94" s="15">
        <f>VLOOKUP(A:A,[1]TDSheet!$A:$W,23,0)</f>
        <v>0</v>
      </c>
      <c r="O94" s="15">
        <f>VLOOKUP(A:A,[3]TDSheet!$A:$C,3,0)</f>
        <v>0</v>
      </c>
      <c r="P94" s="15"/>
      <c r="Q94" s="15"/>
      <c r="R94" s="15"/>
      <c r="S94" s="15"/>
      <c r="T94" s="16"/>
      <c r="U94" s="16"/>
      <c r="V94" s="15"/>
      <c r="W94" s="16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>
        <f t="shared" si="15"/>
        <v>0</v>
      </c>
      <c r="AL94" s="15"/>
      <c r="AM94" s="15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29.823</v>
      </c>
      <c r="D95" s="8">
        <v>44.646000000000001</v>
      </c>
      <c r="E95" s="8">
        <v>46.718000000000004</v>
      </c>
      <c r="F95" s="8">
        <v>26.405000000000001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5">
        <f>VLOOKUP(A:A,[2]TDSheet!$A:$F,6,0)</f>
        <v>46.051000000000002</v>
      </c>
      <c r="K95" s="15">
        <f t="shared" si="14"/>
        <v>0.66700000000000159</v>
      </c>
      <c r="L95" s="15">
        <f>VLOOKUP(A:A,[1]TDSheet!$A:$T,20,0)</f>
        <v>0</v>
      </c>
      <c r="M95" s="15">
        <f>VLOOKUP(A:A,[1]TDSheet!$A:$U,21,0)</f>
        <v>20</v>
      </c>
      <c r="N95" s="15">
        <f>VLOOKUP(A:A,[1]TDSheet!$A:$W,23,0)</f>
        <v>0</v>
      </c>
      <c r="O95" s="15">
        <f>VLOOKUP(A:A,[3]TDSheet!$A:$C,3,0)</f>
        <v>0</v>
      </c>
      <c r="P95" s="15"/>
      <c r="Q95" s="15"/>
      <c r="R95" s="15"/>
      <c r="S95" s="15"/>
      <c r="T95" s="16"/>
      <c r="U95" s="16"/>
      <c r="V95" s="15"/>
      <c r="W95" s="16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>
        <f t="shared" si="15"/>
        <v>0</v>
      </c>
      <c r="AL95" s="15"/>
      <c r="AM95" s="15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64.855999999999995</v>
      </c>
      <c r="D96" s="8">
        <v>254.90799999999999</v>
      </c>
      <c r="E96" s="8">
        <v>228.31899999999999</v>
      </c>
      <c r="F96" s="8">
        <v>85.93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5">
        <f>VLOOKUP(A:A,[2]TDSheet!$A:$F,6,0)</f>
        <v>228.50200000000001</v>
      </c>
      <c r="K96" s="15">
        <f t="shared" si="14"/>
        <v>-0.18300000000002115</v>
      </c>
      <c r="L96" s="15">
        <f>VLOOKUP(A:A,[1]TDSheet!$A:$T,20,0)</f>
        <v>50</v>
      </c>
      <c r="M96" s="15">
        <f>VLOOKUP(A:A,[1]TDSheet!$A:$U,21,0)</f>
        <v>40</v>
      </c>
      <c r="N96" s="15">
        <f>VLOOKUP(A:A,[1]TDSheet!$A:$W,23,0)</f>
        <v>0</v>
      </c>
      <c r="O96" s="15">
        <f>VLOOKUP(A:A,[3]TDSheet!$A:$C,3,0)</f>
        <v>20</v>
      </c>
      <c r="P96" s="15"/>
      <c r="Q96" s="15"/>
      <c r="R96" s="15"/>
      <c r="S96" s="15"/>
      <c r="T96" s="16"/>
      <c r="U96" s="16"/>
      <c r="V96" s="15"/>
      <c r="W96" s="16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>
        <f t="shared" si="15"/>
        <v>20</v>
      </c>
      <c r="AL96" s="15"/>
      <c r="AM96" s="15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138</v>
      </c>
      <c r="D97" s="8">
        <v>508</v>
      </c>
      <c r="E97" s="8">
        <v>254</v>
      </c>
      <c r="F97" s="9">
        <v>162</v>
      </c>
      <c r="G97" s="13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5">
        <f>VLOOKUP(A:A,[2]TDSheet!$A:$F,6,0)</f>
        <v>255</v>
      </c>
      <c r="K97" s="15">
        <f t="shared" si="14"/>
        <v>-1</v>
      </c>
      <c r="L97" s="15">
        <f>VLOOKUP(A:A,[1]TDSheet!$A:$T,20,0)</f>
        <v>0</v>
      </c>
      <c r="M97" s="15">
        <f>VLOOKUP(A:A,[1]TDSheet!$A:$U,21,0)</f>
        <v>0</v>
      </c>
      <c r="N97" s="15">
        <f>VLOOKUP(A:A,[1]TDSheet!$A:$W,23,0)</f>
        <v>50</v>
      </c>
      <c r="O97" s="15">
        <f>VLOOKUP(A:A,[3]TDSheet!$A:$C,3,0)</f>
        <v>110</v>
      </c>
      <c r="P97" s="15"/>
      <c r="Q97" s="15"/>
      <c r="R97" s="15"/>
      <c r="S97" s="15"/>
      <c r="T97" s="16"/>
      <c r="U97" s="16"/>
      <c r="V97" s="15"/>
      <c r="W97" s="16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>
        <f t="shared" si="15"/>
        <v>66</v>
      </c>
      <c r="AL97" s="15"/>
      <c r="AM97" s="15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69</v>
      </c>
      <c r="D98" s="8">
        <v>717</v>
      </c>
      <c r="E98" s="8">
        <v>303</v>
      </c>
      <c r="F98" s="8">
        <v>214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5">
        <f>VLOOKUP(A:A,[2]TDSheet!$A:$F,6,0)</f>
        <v>319</v>
      </c>
      <c r="K98" s="15">
        <f t="shared" si="14"/>
        <v>-16</v>
      </c>
      <c r="L98" s="15">
        <f>VLOOKUP(A:A,[1]TDSheet!$A:$T,20,0)</f>
        <v>0</v>
      </c>
      <c r="M98" s="15">
        <f>VLOOKUP(A:A,[1]TDSheet!$A:$U,21,0)</f>
        <v>0</v>
      </c>
      <c r="N98" s="15">
        <f>VLOOKUP(A:A,[1]TDSheet!$A:$W,23,0)</f>
        <v>60</v>
      </c>
      <c r="O98" s="15">
        <f>VLOOKUP(A:A,[3]TDSheet!$A:$C,3,0)</f>
        <v>110</v>
      </c>
      <c r="P98" s="15"/>
      <c r="Q98" s="15"/>
      <c r="R98" s="15"/>
      <c r="S98" s="15"/>
      <c r="T98" s="16"/>
      <c r="U98" s="16"/>
      <c r="V98" s="15"/>
      <c r="W98" s="16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>
        <f t="shared" si="15"/>
        <v>66</v>
      </c>
      <c r="AL98" s="15"/>
      <c r="AM98" s="15"/>
    </row>
    <row r="99" spans="1:39" s="1" customFormat="1" ht="11.1" customHeight="1" outlineLevel="1" x14ac:dyDescent="0.2">
      <c r="A99" s="7" t="s">
        <v>112</v>
      </c>
      <c r="B99" s="7" t="s">
        <v>14</v>
      </c>
      <c r="C99" s="8"/>
      <c r="D99" s="8">
        <v>162</v>
      </c>
      <c r="E99" s="8">
        <v>48</v>
      </c>
      <c r="F99" s="9">
        <v>114</v>
      </c>
      <c r="G99" s="13" t="e">
        <f>VLOOKUP(A:A,[1]TDSheet!$A:$G,7,0)</f>
        <v>#N/A</v>
      </c>
      <c r="H99" s="1">
        <v>0</v>
      </c>
      <c r="I99" s="1" t="e">
        <f>VLOOKUP(A:A,[1]TDSheet!$A:$I,9,0)</f>
        <v>#N/A</v>
      </c>
      <c r="J99" s="15">
        <f>VLOOKUP(A:A,[2]TDSheet!$A:$F,6,0)</f>
        <v>48</v>
      </c>
      <c r="K99" s="15">
        <f t="shared" si="14"/>
        <v>0</v>
      </c>
      <c r="L99" s="15">
        <v>0</v>
      </c>
      <c r="M99" s="15">
        <v>0</v>
      </c>
      <c r="N99" s="15">
        <v>0</v>
      </c>
      <c r="O99" s="15">
        <v>0</v>
      </c>
      <c r="P99" s="15"/>
      <c r="Q99" s="15"/>
      <c r="R99" s="15"/>
      <c r="S99" s="15"/>
      <c r="T99" s="16"/>
      <c r="U99" s="16"/>
      <c r="V99" s="15"/>
      <c r="W99" s="16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>
        <f t="shared" si="15"/>
        <v>0</v>
      </c>
      <c r="AL99" s="15"/>
      <c r="AM99" s="15"/>
    </row>
    <row r="100" spans="1:39" s="1" customFormat="1" ht="21.95" customHeight="1" outlineLevel="1" x14ac:dyDescent="0.2">
      <c r="A100" s="7" t="s">
        <v>102</v>
      </c>
      <c r="B100" s="7" t="s">
        <v>14</v>
      </c>
      <c r="C100" s="8">
        <v>623</v>
      </c>
      <c r="D100" s="8">
        <v>86</v>
      </c>
      <c r="E100" s="8">
        <v>456</v>
      </c>
      <c r="F100" s="8">
        <v>210</v>
      </c>
      <c r="G100" s="1">
        <f>VLOOKUP(A:A,[1]TDSheet!$A:$G,7,0)</f>
        <v>0</v>
      </c>
      <c r="H100" s="1">
        <f>VLOOKUP(A:A,[1]TDSheet!$A:$H,8,0)</f>
        <v>0.13</v>
      </c>
      <c r="I100" s="1">
        <f>VLOOKUP(A:A,[1]TDSheet!$A:$I,9,0)</f>
        <v>150</v>
      </c>
      <c r="J100" s="15">
        <f>VLOOKUP(A:A,[2]TDSheet!$A:$F,6,0)</f>
        <v>478</v>
      </c>
      <c r="K100" s="15">
        <f t="shared" si="14"/>
        <v>-22</v>
      </c>
      <c r="L100" s="15">
        <f>VLOOKUP(A:A,[1]TDSheet!$A:$T,20,0)</f>
        <v>0</v>
      </c>
      <c r="M100" s="15">
        <f>VLOOKUP(A:A,[1]TDSheet!$A:$U,21,0)</f>
        <v>0</v>
      </c>
      <c r="N100" s="15">
        <f>VLOOKUP(A:A,[1]TDSheet!$A:$W,23,0)</f>
        <v>0</v>
      </c>
      <c r="O100" s="15">
        <f>VLOOKUP(A:A,[3]TDSheet!$A:$C,3,0)</f>
        <v>0</v>
      </c>
      <c r="P100" s="15"/>
      <c r="Q100" s="15"/>
      <c r="R100" s="15"/>
      <c r="S100" s="15"/>
      <c r="T100" s="16"/>
      <c r="U100" s="16"/>
      <c r="V100" s="15"/>
      <c r="W100" s="16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>
        <f t="shared" si="15"/>
        <v>0</v>
      </c>
      <c r="AL100" s="15"/>
      <c r="AM100" s="15"/>
    </row>
    <row r="101" spans="1:39" s="1" customFormat="1" ht="11.1" customHeight="1" outlineLevel="1" x14ac:dyDescent="0.2">
      <c r="A101" s="7" t="s">
        <v>103</v>
      </c>
      <c r="B101" s="7" t="s">
        <v>14</v>
      </c>
      <c r="C101" s="8">
        <v>453</v>
      </c>
      <c r="D101" s="8">
        <v>2799</v>
      </c>
      <c r="E101" s="8">
        <v>2453</v>
      </c>
      <c r="F101" s="8">
        <v>711</v>
      </c>
      <c r="G101" s="1">
        <f>VLOOKUP(A:A,[1]TDSheet!$A:$G,7,0)</f>
        <v>0</v>
      </c>
      <c r="H101" s="1">
        <f>VLOOKUP(A:A,[1]TDSheet!$A:$H,8,0)</f>
        <v>0.28000000000000003</v>
      </c>
      <c r="I101" s="1">
        <f>VLOOKUP(A:A,[1]TDSheet!$A:$I,9,0)</f>
        <v>35</v>
      </c>
      <c r="J101" s="15">
        <f>VLOOKUP(A:A,[2]TDSheet!$A:$F,6,0)</f>
        <v>2549</v>
      </c>
      <c r="K101" s="15">
        <f t="shared" si="14"/>
        <v>-96</v>
      </c>
      <c r="L101" s="15">
        <f>VLOOKUP(A:A,[1]TDSheet!$A:$T,20,0)</f>
        <v>500</v>
      </c>
      <c r="M101" s="15">
        <f>VLOOKUP(A:A,[1]TDSheet!$A:$U,21,0)</f>
        <v>300</v>
      </c>
      <c r="N101" s="15">
        <f>VLOOKUP(A:A,[1]TDSheet!$A:$W,23,0)</f>
        <v>500</v>
      </c>
      <c r="O101" s="15">
        <f>VLOOKUP(A:A,[3]TDSheet!$A:$C,3,0)</f>
        <v>560</v>
      </c>
      <c r="P101" s="15"/>
      <c r="Q101" s="15"/>
      <c r="R101" s="15"/>
      <c r="S101" s="15"/>
      <c r="T101" s="16"/>
      <c r="U101" s="16"/>
      <c r="V101" s="15"/>
      <c r="W101" s="16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>
        <f t="shared" si="15"/>
        <v>156.80000000000001</v>
      </c>
      <c r="AL101" s="15"/>
      <c r="AM101" s="15"/>
    </row>
    <row r="102" spans="1:39" s="1" customFormat="1" ht="11.1" customHeight="1" outlineLevel="1" x14ac:dyDescent="0.2">
      <c r="A102" s="7" t="s">
        <v>104</v>
      </c>
      <c r="B102" s="7" t="s">
        <v>14</v>
      </c>
      <c r="C102" s="8">
        <v>144</v>
      </c>
      <c r="D102" s="8">
        <v>681</v>
      </c>
      <c r="E102" s="8">
        <v>512</v>
      </c>
      <c r="F102" s="8">
        <v>301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5">
        <f>VLOOKUP(A:A,[2]TDSheet!$A:$F,6,0)</f>
        <v>533</v>
      </c>
      <c r="K102" s="15">
        <f t="shared" si="14"/>
        <v>-21</v>
      </c>
      <c r="L102" s="15">
        <f>VLOOKUP(A:A,[1]TDSheet!$A:$T,20,0)</f>
        <v>50</v>
      </c>
      <c r="M102" s="15">
        <f>VLOOKUP(A:A,[1]TDSheet!$A:$U,21,0)</f>
        <v>150</v>
      </c>
      <c r="N102" s="15">
        <f>VLOOKUP(A:A,[1]TDSheet!$A:$W,23,0)</f>
        <v>70</v>
      </c>
      <c r="O102" s="15">
        <f>VLOOKUP(A:A,[3]TDSheet!$A:$C,3,0)</f>
        <v>60</v>
      </c>
      <c r="P102" s="15"/>
      <c r="Q102" s="15"/>
      <c r="R102" s="15"/>
      <c r="S102" s="15"/>
      <c r="T102" s="16"/>
      <c r="U102" s="16"/>
      <c r="V102" s="15"/>
      <c r="W102" s="16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>
        <f t="shared" si="15"/>
        <v>19.8</v>
      </c>
      <c r="AL102" s="15"/>
      <c r="AM102" s="15"/>
    </row>
    <row r="103" spans="1:39" s="1" customFormat="1" ht="21.95" customHeight="1" outlineLevel="1" x14ac:dyDescent="0.2">
      <c r="A103" s="7" t="s">
        <v>105</v>
      </c>
      <c r="B103" s="7" t="s">
        <v>14</v>
      </c>
      <c r="C103" s="8">
        <v>61</v>
      </c>
      <c r="D103" s="8">
        <v>525</v>
      </c>
      <c r="E103" s="8">
        <v>350</v>
      </c>
      <c r="F103" s="8">
        <v>228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5">
        <f>VLOOKUP(A:A,[2]TDSheet!$A:$F,6,0)</f>
        <v>413</v>
      </c>
      <c r="K103" s="15">
        <f t="shared" si="14"/>
        <v>-63</v>
      </c>
      <c r="L103" s="15">
        <f>VLOOKUP(A:A,[1]TDSheet!$A:$T,20,0)</f>
        <v>0</v>
      </c>
      <c r="M103" s="15">
        <f>VLOOKUP(A:A,[1]TDSheet!$A:$U,21,0)</f>
        <v>50</v>
      </c>
      <c r="N103" s="15">
        <f>VLOOKUP(A:A,[1]TDSheet!$A:$W,23,0)</f>
        <v>50</v>
      </c>
      <c r="O103" s="15">
        <v>0</v>
      </c>
      <c r="P103" s="15"/>
      <c r="Q103" s="15"/>
      <c r="R103" s="15"/>
      <c r="S103" s="15"/>
      <c r="T103" s="16"/>
      <c r="U103" s="16"/>
      <c r="V103" s="15"/>
      <c r="W103" s="16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>
        <f t="shared" si="15"/>
        <v>0</v>
      </c>
      <c r="AL103" s="15"/>
      <c r="AM103" s="15"/>
    </row>
    <row r="104" spans="1:39" s="1" customFormat="1" ht="11.1" customHeight="1" outlineLevel="1" x14ac:dyDescent="0.2">
      <c r="A104" s="7" t="s">
        <v>106</v>
      </c>
      <c r="B104" s="7" t="s">
        <v>14</v>
      </c>
      <c r="C104" s="8">
        <v>1570</v>
      </c>
      <c r="D104" s="8">
        <v>6809</v>
      </c>
      <c r="E104" s="8">
        <v>4461</v>
      </c>
      <c r="F104" s="8">
        <v>1519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5">
        <f>VLOOKUP(A:A,[2]TDSheet!$A:$F,6,0)</f>
        <v>4511</v>
      </c>
      <c r="K104" s="15">
        <f t="shared" si="14"/>
        <v>-50</v>
      </c>
      <c r="L104" s="15">
        <f>VLOOKUP(A:A,[1]TDSheet!$A:$T,20,0)</f>
        <v>500</v>
      </c>
      <c r="M104" s="15">
        <f>VLOOKUP(A:A,[1]TDSheet!$A:$U,21,0)</f>
        <v>700</v>
      </c>
      <c r="N104" s="15">
        <f>VLOOKUP(A:A,[1]TDSheet!$A:$W,23,0)</f>
        <v>400</v>
      </c>
      <c r="O104" s="15">
        <v>1820</v>
      </c>
      <c r="P104" s="15"/>
      <c r="Q104" s="15"/>
      <c r="R104" s="15"/>
      <c r="S104" s="15"/>
      <c r="T104" s="16"/>
      <c r="U104" s="16"/>
      <c r="V104" s="15"/>
      <c r="W104" s="16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>
        <f t="shared" si="15"/>
        <v>637</v>
      </c>
      <c r="AL104" s="15"/>
      <c r="AM104" s="15"/>
    </row>
    <row r="105" spans="1:39" s="1" customFormat="1" ht="11.1" customHeight="1" outlineLevel="1" x14ac:dyDescent="0.2">
      <c r="A105" s="7" t="s">
        <v>107</v>
      </c>
      <c r="B105" s="7" t="s">
        <v>14</v>
      </c>
      <c r="C105" s="8">
        <v>539</v>
      </c>
      <c r="D105" s="8">
        <v>11606</v>
      </c>
      <c r="E105" s="8">
        <v>7704</v>
      </c>
      <c r="F105" s="8">
        <v>2305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5">
        <f>VLOOKUP(A:A,[2]TDSheet!$A:$F,6,0)</f>
        <v>7739</v>
      </c>
      <c r="K105" s="15">
        <f t="shared" si="14"/>
        <v>-35</v>
      </c>
      <c r="L105" s="15">
        <f>VLOOKUP(A:A,[1]TDSheet!$A:$T,20,0)</f>
        <v>700</v>
      </c>
      <c r="M105" s="15">
        <f>VLOOKUP(A:A,[1]TDSheet!$A:$U,21,0)</f>
        <v>1100</v>
      </c>
      <c r="N105" s="15">
        <f>VLOOKUP(A:A,[1]TDSheet!$A:$W,23,0)</f>
        <v>800</v>
      </c>
      <c r="O105" s="15">
        <v>2450</v>
      </c>
      <c r="P105" s="15"/>
      <c r="Q105" s="15"/>
      <c r="R105" s="15"/>
      <c r="S105" s="15"/>
      <c r="T105" s="16"/>
      <c r="U105" s="16"/>
      <c r="V105" s="15"/>
      <c r="W105" s="16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>
        <f t="shared" si="15"/>
        <v>857.5</v>
      </c>
      <c r="AL105" s="15"/>
      <c r="AM105" s="15"/>
    </row>
    <row r="106" spans="1:39" s="1" customFormat="1" ht="11.1" customHeight="1" outlineLevel="1" x14ac:dyDescent="0.2">
      <c r="A106" s="7" t="s">
        <v>113</v>
      </c>
      <c r="B106" s="7" t="s">
        <v>14</v>
      </c>
      <c r="C106" s="8"/>
      <c r="D106" s="8">
        <v>120</v>
      </c>
      <c r="E106" s="8">
        <v>0</v>
      </c>
      <c r="F106" s="8">
        <v>120</v>
      </c>
      <c r="G106" s="13">
        <v>0</v>
      </c>
      <c r="H106" s="1">
        <v>0</v>
      </c>
      <c r="I106" s="1" t="e">
        <f>VLOOKUP(A:A,[1]TDSheet!$A:$I,9,0)</f>
        <v>#N/A</v>
      </c>
      <c r="J106" s="15">
        <v>0</v>
      </c>
      <c r="K106" s="15">
        <f t="shared" si="14"/>
        <v>0</v>
      </c>
      <c r="L106" s="15">
        <v>0</v>
      </c>
      <c r="M106" s="15">
        <v>0</v>
      </c>
      <c r="N106" s="15">
        <v>0</v>
      </c>
      <c r="O106" s="15">
        <v>0</v>
      </c>
      <c r="P106" s="15"/>
      <c r="Q106" s="15"/>
      <c r="R106" s="15"/>
      <c r="S106" s="15"/>
      <c r="T106" s="16"/>
      <c r="U106" s="16"/>
      <c r="V106" s="15"/>
      <c r="W106" s="16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>
        <f t="shared" si="15"/>
        <v>0</v>
      </c>
      <c r="AL106" s="15"/>
      <c r="AM106" s="15"/>
    </row>
    <row r="107" spans="1:39" s="1" customFormat="1" ht="11.1" customHeight="1" outlineLevel="1" x14ac:dyDescent="0.2">
      <c r="A107" s="7" t="s">
        <v>114</v>
      </c>
      <c r="B107" s="7" t="s">
        <v>14</v>
      </c>
      <c r="C107" s="8"/>
      <c r="D107" s="8">
        <v>324</v>
      </c>
      <c r="E107" s="8">
        <v>0</v>
      </c>
      <c r="F107" s="8">
        <v>324</v>
      </c>
      <c r="G107" s="13">
        <v>0</v>
      </c>
      <c r="H107" s="1">
        <v>0</v>
      </c>
      <c r="I107" s="1" t="e">
        <f>VLOOKUP(A:A,[1]TDSheet!$A:$I,9,0)</f>
        <v>#N/A</v>
      </c>
      <c r="J107" s="15">
        <v>0</v>
      </c>
      <c r="K107" s="15">
        <f t="shared" si="14"/>
        <v>0</v>
      </c>
      <c r="L107" s="15">
        <v>0</v>
      </c>
      <c r="M107" s="15">
        <v>0</v>
      </c>
      <c r="N107" s="15">
        <v>0</v>
      </c>
      <c r="O107" s="15">
        <v>0</v>
      </c>
      <c r="P107" s="15"/>
      <c r="Q107" s="15"/>
      <c r="R107" s="15"/>
      <c r="S107" s="15"/>
      <c r="T107" s="16"/>
      <c r="U107" s="16"/>
      <c r="V107" s="15"/>
      <c r="W107" s="16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>
        <f t="shared" si="15"/>
        <v>0</v>
      </c>
      <c r="AL107" s="15"/>
      <c r="AM107" s="15"/>
    </row>
    <row r="108" spans="1:39" s="1" customFormat="1" ht="11.1" customHeight="1" outlineLevel="1" x14ac:dyDescent="0.2">
      <c r="A108" s="7" t="s">
        <v>108</v>
      </c>
      <c r="B108" s="7" t="s">
        <v>14</v>
      </c>
      <c r="C108" s="8">
        <v>-491</v>
      </c>
      <c r="D108" s="8">
        <v>1073</v>
      </c>
      <c r="E108" s="8">
        <v>1138</v>
      </c>
      <c r="F108" s="8">
        <v>-579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5">
        <f>VLOOKUP(A:A,[2]TDSheet!$A:$F,6,0)</f>
        <v>1160</v>
      </c>
      <c r="K108" s="15">
        <f t="shared" si="14"/>
        <v>-22</v>
      </c>
      <c r="L108" s="15">
        <f>VLOOKUP(A:A,[1]TDSheet!$A:$T,20,0)</f>
        <v>0</v>
      </c>
      <c r="M108" s="15">
        <f>VLOOKUP(A:A,[1]TDSheet!$A:$U,21,0)</f>
        <v>0</v>
      </c>
      <c r="N108" s="15">
        <f>VLOOKUP(A:A,[1]TDSheet!$A:$W,23,0)</f>
        <v>0</v>
      </c>
      <c r="O108" s="15">
        <v>0</v>
      </c>
      <c r="P108" s="15"/>
      <c r="Q108" s="15"/>
      <c r="R108" s="15"/>
      <c r="S108" s="15"/>
      <c r="T108" s="16"/>
      <c r="U108" s="16"/>
      <c r="V108" s="15"/>
      <c r="W108" s="16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>
        <f t="shared" si="15"/>
        <v>0</v>
      </c>
      <c r="AL108" s="15"/>
      <c r="AM108" s="15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-169.63200000000001</v>
      </c>
      <c r="D109" s="8">
        <v>336.92399999999998</v>
      </c>
      <c r="E109" s="8">
        <v>448.97899999999998</v>
      </c>
      <c r="F109" s="8">
        <v>-284.28699999999998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5">
        <f>VLOOKUP(A:A,[2]TDSheet!$A:$F,6,0)</f>
        <v>617.28700000000003</v>
      </c>
      <c r="K109" s="15">
        <f t="shared" si="14"/>
        <v>-168.30800000000005</v>
      </c>
      <c r="L109" s="15">
        <f>VLOOKUP(A:A,[1]TDSheet!$A:$T,20,0)</f>
        <v>0</v>
      </c>
      <c r="M109" s="15">
        <f>VLOOKUP(A:A,[1]TDSheet!$A:$U,21,0)</f>
        <v>0</v>
      </c>
      <c r="N109" s="15">
        <f>VLOOKUP(A:A,[1]TDSheet!$A:$W,23,0)</f>
        <v>0</v>
      </c>
      <c r="O109" s="15">
        <v>0</v>
      </c>
      <c r="P109" s="15"/>
      <c r="Q109" s="15"/>
      <c r="R109" s="15"/>
      <c r="S109" s="15"/>
      <c r="T109" s="16"/>
      <c r="U109" s="16"/>
      <c r="V109" s="15"/>
      <c r="W109" s="16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>
        <f t="shared" si="15"/>
        <v>0</v>
      </c>
      <c r="AL109" s="15"/>
      <c r="AM109" s="15"/>
    </row>
    <row r="110" spans="1:39" s="1" customFormat="1" ht="21.95" customHeight="1" outlineLevel="1" x14ac:dyDescent="0.2">
      <c r="A110" s="7" t="s">
        <v>110</v>
      </c>
      <c r="B110" s="7" t="s">
        <v>8</v>
      </c>
      <c r="C110" s="8">
        <v>-88.334999999999994</v>
      </c>
      <c r="D110" s="8">
        <v>256.36900000000003</v>
      </c>
      <c r="E110" s="8">
        <v>411.012</v>
      </c>
      <c r="F110" s="8">
        <v>-250.143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5">
        <f>VLOOKUP(A:A,[2]TDSheet!$A:$F,6,0)</f>
        <v>434.15600000000001</v>
      </c>
      <c r="K110" s="15">
        <f t="shared" si="14"/>
        <v>-23.144000000000005</v>
      </c>
      <c r="L110" s="15">
        <f>VLOOKUP(A:A,[1]TDSheet!$A:$T,20,0)</f>
        <v>0</v>
      </c>
      <c r="M110" s="15">
        <f>VLOOKUP(A:A,[1]TDSheet!$A:$U,21,0)</f>
        <v>0</v>
      </c>
      <c r="N110" s="15">
        <f>VLOOKUP(A:A,[1]TDSheet!$A:$W,23,0)</f>
        <v>0</v>
      </c>
      <c r="O110" s="15">
        <v>0</v>
      </c>
      <c r="P110" s="15"/>
      <c r="Q110" s="15"/>
      <c r="R110" s="15"/>
      <c r="S110" s="15"/>
      <c r="T110" s="16"/>
      <c r="U110" s="16"/>
      <c r="V110" s="15"/>
      <c r="W110" s="16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>
        <f t="shared" si="15"/>
        <v>0</v>
      </c>
      <c r="AL110" s="15"/>
      <c r="AM110" s="15"/>
    </row>
    <row r="111" spans="1:39" s="1" customFormat="1" ht="11.1" customHeight="1" outlineLevel="1" x14ac:dyDescent="0.2">
      <c r="A111" s="7" t="s">
        <v>115</v>
      </c>
      <c r="B111" s="7" t="s">
        <v>14</v>
      </c>
      <c r="C111" s="8">
        <v>-173</v>
      </c>
      <c r="D111" s="8">
        <v>407</v>
      </c>
      <c r="E111" s="8">
        <v>557</v>
      </c>
      <c r="F111" s="8">
        <v>-349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5">
        <f>VLOOKUP(A:A,[2]TDSheet!$A:$F,6,0)</f>
        <v>583</v>
      </c>
      <c r="K111" s="15">
        <f t="shared" si="14"/>
        <v>-26</v>
      </c>
      <c r="L111" s="15">
        <f>VLOOKUP(A:A,[1]TDSheet!$A:$T,20,0)</f>
        <v>0</v>
      </c>
      <c r="M111" s="15">
        <f>VLOOKUP(A:A,[1]TDSheet!$A:$U,21,0)</f>
        <v>0</v>
      </c>
      <c r="N111" s="15">
        <f>VLOOKUP(A:A,[1]TDSheet!$A:$W,23,0)</f>
        <v>0</v>
      </c>
      <c r="O111" s="15">
        <v>0</v>
      </c>
      <c r="P111" s="15"/>
      <c r="Q111" s="15"/>
      <c r="R111" s="15"/>
      <c r="S111" s="15"/>
      <c r="T111" s="16"/>
      <c r="U111" s="16"/>
      <c r="V111" s="15"/>
      <c r="W111" s="16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>
        <f t="shared" si="15"/>
        <v>0</v>
      </c>
      <c r="AL111" s="15"/>
      <c r="AM111" s="15"/>
    </row>
    <row r="112" spans="1:39" s="1" customFormat="1" ht="11.1" customHeight="1" outlineLevel="1" x14ac:dyDescent="0.2">
      <c r="A112" s="7" t="s">
        <v>111</v>
      </c>
      <c r="B112" s="7" t="s">
        <v>14</v>
      </c>
      <c r="C112" s="8">
        <v>-189</v>
      </c>
      <c r="D112" s="8">
        <v>452</v>
      </c>
      <c r="E112" s="8">
        <v>634</v>
      </c>
      <c r="F112" s="8">
        <v>-382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5">
        <f>VLOOKUP(A:A,[2]TDSheet!$A:$F,6,0)</f>
        <v>695</v>
      </c>
      <c r="K112" s="15">
        <f t="shared" si="14"/>
        <v>-61</v>
      </c>
      <c r="L112" s="15">
        <f>VLOOKUP(A:A,[1]TDSheet!$A:$T,20,0)</f>
        <v>0</v>
      </c>
      <c r="M112" s="15">
        <f>VLOOKUP(A:A,[1]TDSheet!$A:$U,21,0)</f>
        <v>0</v>
      </c>
      <c r="N112" s="15">
        <f>VLOOKUP(A:A,[1]TDSheet!$A:$W,23,0)</f>
        <v>0</v>
      </c>
      <c r="O112" s="15">
        <v>0</v>
      </c>
      <c r="P112" s="15"/>
      <c r="Q112" s="15"/>
      <c r="R112" s="15"/>
      <c r="S112" s="15"/>
      <c r="T112" s="16"/>
      <c r="U112" s="16"/>
      <c r="V112" s="15"/>
      <c r="W112" s="16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>
        <f t="shared" si="15"/>
        <v>0</v>
      </c>
      <c r="AL112" s="15"/>
      <c r="AM11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2023-12-27T10:19:53Z</dcterms:modified>
</cp:coreProperties>
</file>