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618A90-4900-40A4-BC88-5D78D47F8A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X536" i="1" s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X421" i="1" s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W322" i="1"/>
  <c r="W321" i="1"/>
  <c r="BN320" i="1"/>
  <c r="BL320" i="1"/>
  <c r="X320" i="1"/>
  <c r="O320" i="1"/>
  <c r="W318" i="1"/>
  <c r="W317" i="1"/>
  <c r="BN316" i="1"/>
  <c r="BL316" i="1"/>
  <c r="Y316" i="1"/>
  <c r="Y317" i="1" s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M259" i="1"/>
  <c r="BL259" i="1"/>
  <c r="Y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BN224" i="1"/>
  <c r="BL224" i="1"/>
  <c r="X224" i="1"/>
  <c r="BO224" i="1" s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BO209" i="1" s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N172" i="1"/>
  <c r="BL172" i="1"/>
  <c r="X172" i="1"/>
  <c r="BO172" i="1" s="1"/>
  <c r="O172" i="1"/>
  <c r="BN171" i="1"/>
  <c r="BL171" i="1"/>
  <c r="X171" i="1"/>
  <c r="X175" i="1" s="1"/>
  <c r="O171" i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BO105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BO88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80" i="1" l="1"/>
  <c r="BM180" i="1"/>
  <c r="Y180" i="1"/>
  <c r="BO198" i="1"/>
  <c r="BM198" i="1"/>
  <c r="Y198" i="1"/>
  <c r="BO226" i="1"/>
  <c r="BM226" i="1"/>
  <c r="Y226" i="1"/>
  <c r="BO253" i="1"/>
  <c r="BM253" i="1"/>
  <c r="Y253" i="1"/>
  <c r="BO291" i="1"/>
  <c r="BM291" i="1"/>
  <c r="Y291" i="1"/>
  <c r="BO346" i="1"/>
  <c r="BM346" i="1"/>
  <c r="Y346" i="1"/>
  <c r="X352" i="1"/>
  <c r="X351" i="1"/>
  <c r="BO350" i="1"/>
  <c r="BM350" i="1"/>
  <c r="Y350" i="1"/>
  <c r="Y351" i="1" s="1"/>
  <c r="BO355" i="1"/>
  <c r="BM355" i="1"/>
  <c r="Y355" i="1"/>
  <c r="BO389" i="1"/>
  <c r="BM389" i="1"/>
  <c r="Y389" i="1"/>
  <c r="BO424" i="1"/>
  <c r="BM424" i="1"/>
  <c r="Y424" i="1"/>
  <c r="U547" i="1"/>
  <c r="X451" i="1"/>
  <c r="BO448" i="1"/>
  <c r="BM448" i="1"/>
  <c r="Y448" i="1"/>
  <c r="BO450" i="1"/>
  <c r="BM450" i="1"/>
  <c r="Y450" i="1"/>
  <c r="BO456" i="1"/>
  <c r="BM456" i="1"/>
  <c r="Y456" i="1"/>
  <c r="BO467" i="1"/>
  <c r="BM467" i="1"/>
  <c r="Y467" i="1"/>
  <c r="W538" i="1"/>
  <c r="Y23" i="1"/>
  <c r="BM23" i="1"/>
  <c r="X35" i="1"/>
  <c r="Y33" i="1"/>
  <c r="BM33" i="1"/>
  <c r="Y70" i="1"/>
  <c r="BM70" i="1"/>
  <c r="Y78" i="1"/>
  <c r="BM78" i="1"/>
  <c r="Y88" i="1"/>
  <c r="BM88" i="1"/>
  <c r="Y100" i="1"/>
  <c r="BM100" i="1"/>
  <c r="Y105" i="1"/>
  <c r="BM105" i="1"/>
  <c r="Y106" i="1"/>
  <c r="BM106" i="1"/>
  <c r="Y115" i="1"/>
  <c r="BM115" i="1"/>
  <c r="Y132" i="1"/>
  <c r="BM132" i="1"/>
  <c r="Y151" i="1"/>
  <c r="BM151" i="1"/>
  <c r="Y166" i="1"/>
  <c r="BM166" i="1"/>
  <c r="BO188" i="1"/>
  <c r="BM188" i="1"/>
  <c r="Y188" i="1"/>
  <c r="BO211" i="1"/>
  <c r="BM211" i="1"/>
  <c r="Y211" i="1"/>
  <c r="BO237" i="1"/>
  <c r="BM237" i="1"/>
  <c r="Y237" i="1"/>
  <c r="BO264" i="1"/>
  <c r="BM264" i="1"/>
  <c r="Y264" i="1"/>
  <c r="X307" i="1"/>
  <c r="BO306" i="1"/>
  <c r="BM306" i="1"/>
  <c r="Y306" i="1"/>
  <c r="Y307" i="1" s="1"/>
  <c r="BO310" i="1"/>
  <c r="BM310" i="1"/>
  <c r="Y310" i="1"/>
  <c r="BO369" i="1"/>
  <c r="BM369" i="1"/>
  <c r="Y369" i="1"/>
  <c r="BO397" i="1"/>
  <c r="BM397" i="1"/>
  <c r="Y397" i="1"/>
  <c r="BO434" i="1"/>
  <c r="BM434" i="1"/>
  <c r="Y434" i="1"/>
  <c r="BO449" i="1"/>
  <c r="BM449" i="1"/>
  <c r="Y449" i="1"/>
  <c r="BO459" i="1"/>
  <c r="BM459" i="1"/>
  <c r="Y459" i="1"/>
  <c r="BO480" i="1"/>
  <c r="BM480" i="1"/>
  <c r="Y480" i="1"/>
  <c r="X169" i="1"/>
  <c r="X203" i="1"/>
  <c r="X313" i="1"/>
  <c r="J9" i="1"/>
  <c r="W537" i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BO363" i="1"/>
  <c r="BM363" i="1"/>
  <c r="Y363" i="1"/>
  <c r="BO387" i="1"/>
  <c r="BM387" i="1"/>
  <c r="Y387" i="1"/>
  <c r="BO395" i="1"/>
  <c r="BM395" i="1"/>
  <c r="Y395" i="1"/>
  <c r="BO420" i="1"/>
  <c r="BM420" i="1"/>
  <c r="Y420" i="1"/>
  <c r="BO430" i="1"/>
  <c r="BM430" i="1"/>
  <c r="Y430" i="1"/>
  <c r="BO465" i="1"/>
  <c r="BM465" i="1"/>
  <c r="Y465" i="1"/>
  <c r="BO478" i="1"/>
  <c r="BM478" i="1"/>
  <c r="Y478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F9" i="1"/>
  <c r="F10" i="1"/>
  <c r="B547" i="1"/>
  <c r="W539" i="1"/>
  <c r="W540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47" i="1"/>
  <c r="E547" i="1"/>
  <c r="Y68" i="1"/>
  <c r="BM68" i="1"/>
  <c r="Y72" i="1"/>
  <c r="BM72" i="1"/>
  <c r="Y76" i="1"/>
  <c r="BM76" i="1"/>
  <c r="Y80" i="1"/>
  <c r="BM80" i="1"/>
  <c r="Y84" i="1"/>
  <c r="BM84" i="1"/>
  <c r="X92" i="1"/>
  <c r="Y90" i="1"/>
  <c r="BM90" i="1"/>
  <c r="X102" i="1"/>
  <c r="Y98" i="1"/>
  <c r="BM98" i="1"/>
  <c r="Y108" i="1"/>
  <c r="BM108" i="1"/>
  <c r="Y112" i="1"/>
  <c r="BM112" i="1"/>
  <c r="Y113" i="1"/>
  <c r="BM113" i="1"/>
  <c r="Y121" i="1"/>
  <c r="BM121" i="1"/>
  <c r="Y125" i="1"/>
  <c r="BM125" i="1"/>
  <c r="Y134" i="1"/>
  <c r="BM134" i="1"/>
  <c r="Y149" i="1"/>
  <c r="BM149" i="1"/>
  <c r="Y153" i="1"/>
  <c r="BM153" i="1"/>
  <c r="Y162" i="1"/>
  <c r="BM162" i="1"/>
  <c r="X168" i="1"/>
  <c r="Y172" i="1"/>
  <c r="BM172" i="1"/>
  <c r="Y178" i="1"/>
  <c r="BM178" i="1"/>
  <c r="BO178" i="1"/>
  <c r="Y182" i="1"/>
  <c r="BM182" i="1"/>
  <c r="Y186" i="1"/>
  <c r="BM186" i="1"/>
  <c r="Y190" i="1"/>
  <c r="BM190" i="1"/>
  <c r="Y194" i="1"/>
  <c r="BM194" i="1"/>
  <c r="X202" i="1"/>
  <c r="Y200" i="1"/>
  <c r="BM200" i="1"/>
  <c r="J547" i="1"/>
  <c r="Y209" i="1"/>
  <c r="BM209" i="1"/>
  <c r="Y215" i="1"/>
  <c r="BM215" i="1"/>
  <c r="BO215" i="1"/>
  <c r="X218" i="1"/>
  <c r="X227" i="1"/>
  <c r="Y224" i="1"/>
  <c r="BM224" i="1"/>
  <c r="Y231" i="1"/>
  <c r="BM231" i="1"/>
  <c r="Y235" i="1"/>
  <c r="BM235" i="1"/>
  <c r="Y239" i="1"/>
  <c r="BM239" i="1"/>
  <c r="Y243" i="1"/>
  <c r="BM243" i="1"/>
  <c r="X256" i="1"/>
  <c r="Y255" i="1"/>
  <c r="BM255" i="1"/>
  <c r="Y262" i="1"/>
  <c r="BM262" i="1"/>
  <c r="Y266" i="1"/>
  <c r="BM266" i="1"/>
  <c r="Y284" i="1"/>
  <c r="BM284" i="1"/>
  <c r="O547" i="1"/>
  <c r="Y293" i="1"/>
  <c r="BM293" i="1"/>
  <c r="Y301" i="1"/>
  <c r="BM301" i="1"/>
  <c r="X314" i="1"/>
  <c r="Y312" i="1"/>
  <c r="BM312" i="1"/>
  <c r="X318" i="1"/>
  <c r="X317" i="1"/>
  <c r="BO316" i="1"/>
  <c r="BM316" i="1"/>
  <c r="BO332" i="1"/>
  <c r="BM332" i="1"/>
  <c r="Y332" i="1"/>
  <c r="BO357" i="1"/>
  <c r="BM357" i="1"/>
  <c r="Y357" i="1"/>
  <c r="BO371" i="1"/>
  <c r="BM371" i="1"/>
  <c r="Y371" i="1"/>
  <c r="BO391" i="1"/>
  <c r="BM391" i="1"/>
  <c r="Y391" i="1"/>
  <c r="BO403" i="1"/>
  <c r="BM403" i="1"/>
  <c r="Y403" i="1"/>
  <c r="BO426" i="1"/>
  <c r="BM426" i="1"/>
  <c r="Y426" i="1"/>
  <c r="BO461" i="1"/>
  <c r="BM461" i="1"/>
  <c r="Y461" i="1"/>
  <c r="BO471" i="1"/>
  <c r="BM471" i="1"/>
  <c r="Y471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432" i="1"/>
  <c r="X482" i="1"/>
  <c r="X24" i="1"/>
  <c r="X34" i="1"/>
  <c r="X54" i="1"/>
  <c r="X62" i="1"/>
  <c r="X85" i="1"/>
  <c r="X93" i="1"/>
  <c r="X103" i="1"/>
  <c r="BO114" i="1"/>
  <c r="BM114" i="1"/>
  <c r="Y114" i="1"/>
  <c r="BO122" i="1"/>
  <c r="BM122" i="1"/>
  <c r="Y122" i="1"/>
  <c r="BO126" i="1"/>
  <c r="BM126" i="1"/>
  <c r="Y126" i="1"/>
  <c r="X128" i="1"/>
  <c r="F547" i="1"/>
  <c r="X136" i="1"/>
  <c r="BO131" i="1"/>
  <c r="BM131" i="1"/>
  <c r="Y131" i="1"/>
  <c r="BO135" i="1"/>
  <c r="BM135" i="1"/>
  <c r="Y135" i="1"/>
  <c r="X137" i="1"/>
  <c r="G547" i="1"/>
  <c r="X145" i="1"/>
  <c r="X144" i="1"/>
  <c r="BO141" i="1"/>
  <c r="BM141" i="1"/>
  <c r="Y141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X117" i="1"/>
  <c r="Y107" i="1"/>
  <c r="BM107" i="1"/>
  <c r="Y109" i="1"/>
  <c r="BM109" i="1"/>
  <c r="Y111" i="1"/>
  <c r="BM111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Y143" i="1"/>
  <c r="BM143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BM199" i="1"/>
  <c r="BO199" i="1"/>
  <c r="Y201" i="1"/>
  <c r="BM201" i="1"/>
  <c r="Y206" i="1"/>
  <c r="BM206" i="1"/>
  <c r="BO206" i="1"/>
  <c r="Y208" i="1"/>
  <c r="BM208" i="1"/>
  <c r="Y210" i="1"/>
  <c r="BM210" i="1"/>
  <c r="X213" i="1"/>
  <c r="Y216" i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BM252" i="1"/>
  <c r="BO252" i="1"/>
  <c r="Y254" i="1"/>
  <c r="BM254" i="1"/>
  <c r="X257" i="1"/>
  <c r="X268" i="1"/>
  <c r="BO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X158" i="1"/>
  <c r="X163" i="1"/>
  <c r="X212" i="1"/>
  <c r="X246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7" i="1"/>
  <c r="X286" i="1"/>
  <c r="BO283" i="1"/>
  <c r="BM283" i="1"/>
  <c r="Y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BM300" i="1"/>
  <c r="BO300" i="1"/>
  <c r="X303" i="1"/>
  <c r="P547" i="1"/>
  <c r="X308" i="1"/>
  <c r="Y311" i="1"/>
  <c r="Y313" i="1" s="1"/>
  <c r="BM311" i="1"/>
  <c r="BO311" i="1"/>
  <c r="Y326" i="1"/>
  <c r="BM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R547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9" i="1"/>
  <c r="BO408" i="1"/>
  <c r="BM408" i="1"/>
  <c r="Y408" i="1"/>
  <c r="Y409" i="1" s="1"/>
  <c r="X410" i="1"/>
  <c r="X415" i="1"/>
  <c r="BO412" i="1"/>
  <c r="BM412" i="1"/>
  <c r="Y412" i="1"/>
  <c r="BO425" i="1"/>
  <c r="BM425" i="1"/>
  <c r="Y425" i="1"/>
  <c r="BO429" i="1"/>
  <c r="BM429" i="1"/>
  <c r="Y429" i="1"/>
  <c r="X436" i="1"/>
  <c r="V547" i="1"/>
  <c r="BO458" i="1"/>
  <c r="BM458" i="1"/>
  <c r="Y458" i="1"/>
  <c r="BO462" i="1"/>
  <c r="BM462" i="1"/>
  <c r="Y462" i="1"/>
  <c r="BO466" i="1"/>
  <c r="BM466" i="1"/>
  <c r="Y466" i="1"/>
  <c r="X298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Y405" i="1" s="1"/>
  <c r="BO414" i="1"/>
  <c r="BM414" i="1"/>
  <c r="Y414" i="1"/>
  <c r="X416" i="1"/>
  <c r="X422" i="1"/>
  <c r="BO419" i="1"/>
  <c r="BM419" i="1"/>
  <c r="Y419" i="1"/>
  <c r="Y421" i="1" s="1"/>
  <c r="T547" i="1"/>
  <c r="BO427" i="1"/>
  <c r="BM427" i="1"/>
  <c r="Y427" i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361" i="1"/>
  <c r="S547" i="1"/>
  <c r="X383" i="1"/>
  <c r="X452" i="1"/>
  <c r="X469" i="1"/>
  <c r="X474" i="1"/>
  <c r="X473" i="1"/>
  <c r="BO477" i="1"/>
  <c r="BM477" i="1"/>
  <c r="Y477" i="1"/>
  <c r="BO481" i="1"/>
  <c r="BM481" i="1"/>
  <c r="Y481" i="1"/>
  <c r="X483" i="1"/>
  <c r="X488" i="1"/>
  <c r="BO485" i="1"/>
  <c r="BM485" i="1"/>
  <c r="Y485" i="1"/>
  <c r="W547" i="1"/>
  <c r="BO508" i="1"/>
  <c r="BM508" i="1"/>
  <c r="Y508" i="1"/>
  <c r="BO510" i="1"/>
  <c r="BM510" i="1"/>
  <c r="Y510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BO533" i="1"/>
  <c r="BM533" i="1"/>
  <c r="Y533" i="1"/>
  <c r="X505" i="1"/>
  <c r="Y520" i="1" l="1"/>
  <c r="Y488" i="1"/>
  <c r="Y482" i="1"/>
  <c r="Y468" i="1"/>
  <c r="Y372" i="1"/>
  <c r="Y342" i="1"/>
  <c r="Y302" i="1"/>
  <c r="Y202" i="1"/>
  <c r="Y451" i="1"/>
  <c r="Y117" i="1"/>
  <c r="Y92" i="1"/>
  <c r="Y34" i="1"/>
  <c r="Y245" i="1"/>
  <c r="Y535" i="1"/>
  <c r="Y431" i="1"/>
  <c r="Y286" i="1"/>
  <c r="Y268" i="1"/>
  <c r="Y256" i="1"/>
  <c r="Y217" i="1"/>
  <c r="Y212" i="1"/>
  <c r="Y195" i="1"/>
  <c r="Y53" i="1"/>
  <c r="Y504" i="1"/>
  <c r="Y415" i="1"/>
  <c r="Y297" i="1"/>
  <c r="Y227" i="1"/>
  <c r="Y157" i="1"/>
  <c r="Y102" i="1"/>
  <c r="Y85" i="1"/>
  <c r="Y61" i="1"/>
  <c r="X538" i="1"/>
  <c r="Y144" i="1"/>
  <c r="Y136" i="1"/>
  <c r="Y511" i="1"/>
  <c r="Y399" i="1"/>
  <c r="Y336" i="1"/>
  <c r="Y274" i="1"/>
  <c r="Y175" i="1"/>
  <c r="Y127" i="1"/>
  <c r="X537" i="1"/>
  <c r="X539" i="1"/>
  <c r="X541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<sst xmlns="http://schemas.openxmlformats.org/spreadsheetml/2006/main" count="2314" uniqueCount="768">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</sst>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74</v>
      </c>
      <c r="X51" s="371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77.288888888888877</v>
      </c>
      <c r="BM51" s="64">
        <f>IFERROR(X51*I51/H51,"0")</f>
        <v>78.959999999999994</v>
      </c>
      <c r="BN51" s="64">
        <f>IFERROR(1/J51*(W51/H51),"0")</f>
        <v>0.12235449735449734</v>
      </c>
      <c r="BO51" s="64">
        <f>IFERROR(1/J51*(X51/H51),"0")</f>
        <v>0.125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6.8518518518518512</v>
      </c>
      <c r="X53" s="372">
        <f>IFERROR(X51/H51,"0")+IFERROR(X52/H52,"0")</f>
        <v>7</v>
      </c>
      <c r="Y53" s="372">
        <f>IFERROR(IF(Y51="",0,Y51),"0")+IFERROR(IF(Y52="",0,Y52),"0")</f>
        <v>0.15225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74</v>
      </c>
      <c r="X54" s="372">
        <f>IFERROR(SUM(X51:X52),"0")</f>
        <v>75.600000000000009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49</v>
      </c>
      <c r="X69" s="371">
        <f t="shared" si="6"/>
        <v>54</v>
      </c>
      <c r="Y69" s="36">
        <f t="shared" si="7"/>
        <v>0.10874999999999999</v>
      </c>
      <c r="Z69" s="56"/>
      <c r="AA69" s="57"/>
      <c r="AE69" s="64"/>
      <c r="BB69" s="87" t="s">
        <v>1</v>
      </c>
      <c r="BL69" s="64">
        <f t="shared" si="8"/>
        <v>51.177777777777763</v>
      </c>
      <c r="BM69" s="64">
        <f t="shared" si="9"/>
        <v>56.4</v>
      </c>
      <c r="BN69" s="64">
        <f t="shared" si="10"/>
        <v>8.1018518518518504E-2</v>
      </c>
      <c r="BO69" s="64">
        <f t="shared" si="11"/>
        <v>8.9285714285714274E-2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27</v>
      </c>
      <c r="X70" s="371">
        <f t="shared" si="6"/>
        <v>33.599999999999994</v>
      </c>
      <c r="Y70" s="36">
        <f t="shared" si="7"/>
        <v>6.5250000000000002E-2</v>
      </c>
      <c r="Z70" s="56"/>
      <c r="AA70" s="57"/>
      <c r="AE70" s="64"/>
      <c r="BB70" s="88" t="s">
        <v>1</v>
      </c>
      <c r="BL70" s="64">
        <f t="shared" si="8"/>
        <v>28.157142857142862</v>
      </c>
      <c r="BM70" s="64">
        <f t="shared" si="9"/>
        <v>35.039999999999992</v>
      </c>
      <c r="BN70" s="64">
        <f t="shared" si="10"/>
        <v>4.3048469387755105E-2</v>
      </c>
      <c r="BO70" s="64">
        <f t="shared" si="11"/>
        <v>5.3571428571428562E-2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6.9477513227513228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76</v>
      </c>
      <c r="X86" s="372">
        <f>IFERROR(SUM(X65:X84),"0")</f>
        <v>87.6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14</v>
      </c>
      <c r="X105" s="371">
        <f t="shared" ref="X105:X116" si="18">IFERROR(IF(W105="",0,CEILING((W105/$H105),1)*$H105),"")</f>
        <v>14.4</v>
      </c>
      <c r="Y105" s="36">
        <f>IFERROR(IF(X105=0,"",ROUNDUP(X105/H105,0)*0.00753),"")</f>
        <v>6.0240000000000002E-2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15.555555555555555</v>
      </c>
      <c r="BM105" s="64">
        <f t="shared" ref="BM105:BM116" si="20">IFERROR(X105*I105/H105,"0")</f>
        <v>16</v>
      </c>
      <c r="BN105" s="64">
        <f t="shared" ref="BN105:BN116" si="21">IFERROR(1/J105*(W105/H105),"0")</f>
        <v>4.9857549857549859E-2</v>
      </c>
      <c r="BO105" s="64">
        <f t="shared" ref="BO105:BO116" si="22">IFERROR(1/J105*(X105/H105),"0")</f>
        <v>5.128205128205128E-2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15</v>
      </c>
      <c r="X106" s="371">
        <f t="shared" si="18"/>
        <v>16.2</v>
      </c>
      <c r="Y106" s="36">
        <f>IFERROR(IF(X106=0,"",ROUNDUP(X106/H106,0)*0.00753),"")</f>
        <v>6.7769999999999997E-2</v>
      </c>
      <c r="Z106" s="56"/>
      <c r="AA106" s="57" t="s">
        <v>68</v>
      </c>
      <c r="AE106" s="64"/>
      <c r="BB106" s="115" t="s">
        <v>1</v>
      </c>
      <c r="BL106" s="64">
        <f t="shared" si="19"/>
        <v>17.216666666666665</v>
      </c>
      <c r="BM106" s="64">
        <f t="shared" si="20"/>
        <v>18.593999999999998</v>
      </c>
      <c r="BN106" s="64">
        <f t="shared" si="21"/>
        <v>5.3418803418803423E-2</v>
      </c>
      <c r="BO106" s="64">
        <f t="shared" si="22"/>
        <v>5.7692307692307689E-2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199</v>
      </c>
      <c r="X107" s="371">
        <f t="shared" si="18"/>
        <v>201.60000000000002</v>
      </c>
      <c r="Y107" s="36">
        <f>IFERROR(IF(X107=0,"",ROUNDUP(X107/H107,0)*0.02175),"")</f>
        <v>0.52200000000000002</v>
      </c>
      <c r="Z107" s="56"/>
      <c r="AA107" s="57"/>
      <c r="AE107" s="64"/>
      <c r="BB107" s="116" t="s">
        <v>1</v>
      </c>
      <c r="BL107" s="64">
        <f t="shared" si="19"/>
        <v>212.36142857142858</v>
      </c>
      <c r="BM107" s="64">
        <f t="shared" si="20"/>
        <v>215.13600000000002</v>
      </c>
      <c r="BN107" s="64">
        <f t="shared" si="21"/>
        <v>0.42304421768707479</v>
      </c>
      <c r="BO107" s="64">
        <f t="shared" si="22"/>
        <v>0.42857142857142855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25</v>
      </c>
      <c r="X109" s="371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26.678571428571431</v>
      </c>
      <c r="BM109" s="64">
        <f t="shared" si="20"/>
        <v>26.892000000000003</v>
      </c>
      <c r="BN109" s="64">
        <f t="shared" si="21"/>
        <v>5.3146258503401357E-2</v>
      </c>
      <c r="BO109" s="64">
        <f t="shared" si="22"/>
        <v>5.3571428571428568E-2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42.777777777777779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0.71526000000000001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253</v>
      </c>
      <c r="X118" s="372">
        <f>IFERROR(SUM(X105:X116),"0")</f>
        <v>257.40000000000003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73</v>
      </c>
      <c r="X122" s="37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28" t="s">
        <v>1</v>
      </c>
      <c r="BL122" s="64">
        <f t="shared" si="24"/>
        <v>77.901428571428582</v>
      </c>
      <c r="BM122" s="64">
        <f t="shared" si="25"/>
        <v>80.676000000000016</v>
      </c>
      <c r="BN122" s="64">
        <f t="shared" si="26"/>
        <v>0.15518707482993196</v>
      </c>
      <c r="BO122" s="64">
        <f t="shared" si="27"/>
        <v>0.1607142857142857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8.6904761904761898</v>
      </c>
      <c r="X127" s="372">
        <f>IFERROR(X120/H120,"0")+IFERROR(X121/H121,"0")+IFERROR(X122/H122,"0")+IFERROR(X123/H123,"0")+IFERROR(X124/H124,"0")+IFERROR(X125/H125,"0")+IFERROR(X126/H126,"0")</f>
        <v>9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0.19574999999999998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73</v>
      </c>
      <c r="X128" s="372">
        <f>IFERROR(SUM(X120:X126),"0")</f>
        <v>75.600000000000009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504</v>
      </c>
      <c r="X131" s="37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3" t="s">
        <v>1</v>
      </c>
      <c r="BL131" s="64">
        <f>IFERROR(W131*I131/H131,"0")</f>
        <v>537.48</v>
      </c>
      <c r="BM131" s="64">
        <f>IFERROR(X131*I131/H131,"0")</f>
        <v>537.48</v>
      </c>
      <c r="BN131" s="64">
        <f>IFERROR(1/J131*(W131/H131),"0")</f>
        <v>1.0714285714285714</v>
      </c>
      <c r="BO131" s="64">
        <f>IFERROR(1/J131*(X131/H131),"0")</f>
        <v>1.0714285714285714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60</v>
      </c>
      <c r="X136" s="372">
        <f>IFERROR(X131/H131,"0")+IFERROR(X132/H132,"0")+IFERROR(X133/H133,"0")+IFERROR(X134/H134,"0")+IFERROR(X135/H135,"0")</f>
        <v>60</v>
      </c>
      <c r="Y136" s="372">
        <f>IFERROR(IF(Y131="",0,Y131),"0")+IFERROR(IF(Y132="",0,Y132),"0")+IFERROR(IF(Y133="",0,Y133),"0")+IFERROR(IF(Y134="",0,Y134),"0")+IFERROR(IF(Y135="",0,Y135),"0")</f>
        <v>1.3049999999999999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504</v>
      </c>
      <c r="X137" s="372">
        <f>IFERROR(SUM(X131:X135),"0")</f>
        <v>504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65</v>
      </c>
      <c r="X171" s="371">
        <f>IFERROR(IF(W171="",0,CEILING((W171/$H171),1)*$H171),"")</f>
        <v>70.2</v>
      </c>
      <c r="Y171" s="36">
        <f>IFERROR(IF(X171=0,"",ROUNDUP(X171/H171,0)*0.00937),"")</f>
        <v>0.12181</v>
      </c>
      <c r="Z171" s="56"/>
      <c r="AA171" s="57"/>
      <c r="AE171" s="64"/>
      <c r="BB171" s="154" t="s">
        <v>1</v>
      </c>
      <c r="BL171" s="64">
        <f>IFERROR(W171*I171/H171,"0")</f>
        <v>67.527777777777786</v>
      </c>
      <c r="BM171" s="64">
        <f>IFERROR(X171*I171/H171,"0")</f>
        <v>72.930000000000007</v>
      </c>
      <c r="BN171" s="64">
        <f>IFERROR(1/J171*(W171/H171),"0")</f>
        <v>0.10030864197530863</v>
      </c>
      <c r="BO171" s="64">
        <f>IFERROR(1/J171*(X171/H171),"0")</f>
        <v>0.10833333333333334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59</v>
      </c>
      <c r="X172" s="371">
        <f>IFERROR(IF(W172="",0,CEILING((W172/$H172),1)*$H172),"")</f>
        <v>59.400000000000006</v>
      </c>
      <c r="Y172" s="36">
        <f>IFERROR(IF(X172=0,"",ROUNDUP(X172/H172,0)*0.00937),"")</f>
        <v>0.10306999999999999</v>
      </c>
      <c r="Z172" s="56"/>
      <c r="AA172" s="57"/>
      <c r="AE172" s="64"/>
      <c r="BB172" s="155" t="s">
        <v>1</v>
      </c>
      <c r="BL172" s="64">
        <f>IFERROR(W172*I172/H172,"0")</f>
        <v>61.294444444444444</v>
      </c>
      <c r="BM172" s="64">
        <f>IFERROR(X172*I172/H172,"0")</f>
        <v>61.71</v>
      </c>
      <c r="BN172" s="64">
        <f>IFERROR(1/J172*(W172/H172),"0")</f>
        <v>9.1049382716049385E-2</v>
      </c>
      <c r="BO172" s="64">
        <f>IFERROR(1/J172*(X172/H172),"0")</f>
        <v>9.166666666666666E-2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22.962962962962962</v>
      </c>
      <c r="X175" s="372">
        <f>IFERROR(X171/H171,"0")+IFERROR(X172/H172,"0")+IFERROR(X173/H173,"0")+IFERROR(X174/H174,"0")</f>
        <v>24</v>
      </c>
      <c r="Y175" s="372">
        <f>IFERROR(IF(Y171="",0,Y171),"0")+IFERROR(IF(Y172="",0,Y172),"0")+IFERROR(IF(Y173="",0,Y173),"0")+IFERROR(IF(Y174="",0,Y174),"0")</f>
        <v>0.22488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124</v>
      </c>
      <c r="X176" s="372">
        <f>IFERROR(SUM(X171:X174),"0")</f>
        <v>129.60000000000002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49</v>
      </c>
      <c r="X181" s="371">
        <f t="shared" si="33"/>
        <v>54.6</v>
      </c>
      <c r="Y181" s="36">
        <f>IFERROR(IF(X181=0,"",ROUNDUP(X181/H181,0)*0.02175),"")</f>
        <v>0.15225</v>
      </c>
      <c r="Z181" s="56"/>
      <c r="AA181" s="57"/>
      <c r="AE181" s="64"/>
      <c r="BB181" s="161" t="s">
        <v>1</v>
      </c>
      <c r="BL181" s="64">
        <f t="shared" si="34"/>
        <v>52.543076923076924</v>
      </c>
      <c r="BM181" s="64">
        <f t="shared" si="35"/>
        <v>58.548000000000009</v>
      </c>
      <c r="BN181" s="64">
        <f t="shared" si="36"/>
        <v>0.11217948717948717</v>
      </c>
      <c r="BO181" s="64">
        <f t="shared" si="37"/>
        <v>0.125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51</v>
      </c>
      <c r="X184" s="371">
        <f t="shared" si="33"/>
        <v>52.8</v>
      </c>
      <c r="Y184" s="36">
        <f>IFERROR(IF(X184=0,"",ROUNDUP(X184/H184,0)*0.00753),"")</f>
        <v>0.16566</v>
      </c>
      <c r="Z184" s="56"/>
      <c r="AA184" s="57"/>
      <c r="AE184" s="64"/>
      <c r="BB184" s="164" t="s">
        <v>1</v>
      </c>
      <c r="BL184" s="64">
        <f t="shared" si="34"/>
        <v>56.780000000000008</v>
      </c>
      <c r="BM184" s="64">
        <f t="shared" si="35"/>
        <v>58.784000000000006</v>
      </c>
      <c r="BN184" s="64">
        <f t="shared" si="36"/>
        <v>0.13621794871794871</v>
      </c>
      <c r="BO184" s="64">
        <f t="shared" si="37"/>
        <v>0.14102564102564102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51</v>
      </c>
      <c r="X186" s="371">
        <f t="shared" si="33"/>
        <v>52.8</v>
      </c>
      <c r="Y186" s="36">
        <f>IFERROR(IF(X186=0,"",ROUNDUP(X186/H186,0)*0.00753),"")</f>
        <v>0.16566</v>
      </c>
      <c r="Z186" s="56"/>
      <c r="AA186" s="57"/>
      <c r="AE186" s="64"/>
      <c r="BB186" s="166" t="s">
        <v>1</v>
      </c>
      <c r="BL186" s="64">
        <f t="shared" si="34"/>
        <v>55.25</v>
      </c>
      <c r="BM186" s="64">
        <f t="shared" si="35"/>
        <v>57.2</v>
      </c>
      <c r="BN186" s="64">
        <f t="shared" si="36"/>
        <v>0.13621794871794871</v>
      </c>
      <c r="BO186" s="64">
        <f t="shared" si="37"/>
        <v>0.14102564102564102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110</v>
      </c>
      <c r="X188" s="371">
        <f t="shared" si="33"/>
        <v>110.39999999999999</v>
      </c>
      <c r="Y188" s="36">
        <f t="shared" ref="Y188:Y194" si="38">IFERROR(IF(X188=0,"",ROUNDUP(X188/H188,0)*0.00753),"")</f>
        <v>0.34638000000000002</v>
      </c>
      <c r="Z188" s="56"/>
      <c r="AA188" s="57"/>
      <c r="AE188" s="64"/>
      <c r="BB188" s="168" t="s">
        <v>1</v>
      </c>
      <c r="BL188" s="64">
        <f t="shared" si="34"/>
        <v>123.29166666666666</v>
      </c>
      <c r="BM188" s="64">
        <f t="shared" si="35"/>
        <v>123.74000000000001</v>
      </c>
      <c r="BN188" s="64">
        <f t="shared" si="36"/>
        <v>0.29380341880341881</v>
      </c>
      <c r="BO188" s="64">
        <f t="shared" si="37"/>
        <v>0.29487179487179488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84</v>
      </c>
      <c r="X190" s="371">
        <f t="shared" si="33"/>
        <v>84</v>
      </c>
      <c r="Y190" s="36">
        <f t="shared" si="38"/>
        <v>0.26355000000000001</v>
      </c>
      <c r="Z190" s="56"/>
      <c r="AA190" s="57"/>
      <c r="AE190" s="64"/>
      <c r="BB190" s="170" t="s">
        <v>1</v>
      </c>
      <c r="BL190" s="64">
        <f t="shared" si="34"/>
        <v>93.52000000000001</v>
      </c>
      <c r="BM190" s="64">
        <f t="shared" si="35"/>
        <v>93.52000000000001</v>
      </c>
      <c r="BN190" s="64">
        <f t="shared" si="36"/>
        <v>0.22435897435897434</v>
      </c>
      <c r="BO190" s="64">
        <f t="shared" si="37"/>
        <v>0.22435897435897434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93</v>
      </c>
      <c r="X191" s="371">
        <f t="shared" si="33"/>
        <v>93.6</v>
      </c>
      <c r="Y191" s="36">
        <f t="shared" si="38"/>
        <v>0.29366999999999999</v>
      </c>
      <c r="Z191" s="56"/>
      <c r="AA191" s="57"/>
      <c r="AE191" s="64"/>
      <c r="BB191" s="171" t="s">
        <v>1</v>
      </c>
      <c r="BL191" s="64">
        <f t="shared" si="34"/>
        <v>103.54</v>
      </c>
      <c r="BM191" s="64">
        <f t="shared" si="35"/>
        <v>104.208</v>
      </c>
      <c r="BN191" s="64">
        <f t="shared" si="36"/>
        <v>0.24839743589743588</v>
      </c>
      <c r="BO191" s="64">
        <f t="shared" si="37"/>
        <v>0.25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89</v>
      </c>
      <c r="X193" s="371">
        <f t="shared" si="33"/>
        <v>91.2</v>
      </c>
      <c r="Y193" s="36">
        <f t="shared" si="38"/>
        <v>0.28614000000000001</v>
      </c>
      <c r="Z193" s="56"/>
      <c r="AA193" s="57"/>
      <c r="AE193" s="64"/>
      <c r="BB193" s="173" t="s">
        <v>1</v>
      </c>
      <c r="BL193" s="64">
        <f t="shared" si="34"/>
        <v>99.086666666666673</v>
      </c>
      <c r="BM193" s="64">
        <f t="shared" si="35"/>
        <v>101.53600000000002</v>
      </c>
      <c r="BN193" s="64">
        <f t="shared" si="36"/>
        <v>0.23771367521367523</v>
      </c>
      <c r="BO193" s="64">
        <f t="shared" si="37"/>
        <v>0.24358974358974358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60</v>
      </c>
      <c r="X194" s="371">
        <f t="shared" si="33"/>
        <v>60</v>
      </c>
      <c r="Y194" s="36">
        <f t="shared" si="38"/>
        <v>0.18825</v>
      </c>
      <c r="Z194" s="56"/>
      <c r="AA194" s="57"/>
      <c r="AE194" s="64"/>
      <c r="BB194" s="174" t="s">
        <v>1</v>
      </c>
      <c r="BL194" s="64">
        <f t="shared" si="34"/>
        <v>66.95</v>
      </c>
      <c r="BM194" s="64">
        <f t="shared" si="35"/>
        <v>66.95</v>
      </c>
      <c r="BN194" s="64">
        <f t="shared" si="36"/>
        <v>0.16025641025641024</v>
      </c>
      <c r="BO194" s="64">
        <f t="shared" si="37"/>
        <v>0.16025641025641024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230.44871794871796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234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1.8615600000000003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587</v>
      </c>
      <c r="X196" s="372">
        <f>IFERROR(SUM(X178:X194),"0")</f>
        <v>599.4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63</v>
      </c>
      <c r="X200" s="371">
        <f>IFERROR(IF(W200="",0,CEILING((W200/$H200),1)*$H200),"")</f>
        <v>64.8</v>
      </c>
      <c r="Y200" s="36">
        <f>IFERROR(IF(X200=0,"",ROUNDUP(X200/H200,0)*0.00753),"")</f>
        <v>0.20331000000000002</v>
      </c>
      <c r="Z200" s="56"/>
      <c r="AA200" s="57"/>
      <c r="AE200" s="64"/>
      <c r="BB200" s="177" t="s">
        <v>1</v>
      </c>
      <c r="BL200" s="64">
        <f>IFERROR(W200*I200/H200,"0")</f>
        <v>70.140000000000015</v>
      </c>
      <c r="BM200" s="64">
        <f>IFERROR(X200*I200/H200,"0")</f>
        <v>72.144000000000005</v>
      </c>
      <c r="BN200" s="64">
        <f>IFERROR(1/J200*(W200/H200),"0")</f>
        <v>0.16826923076923075</v>
      </c>
      <c r="BO200" s="64">
        <f>IFERROR(1/J200*(X200/H200),"0")</f>
        <v>0.17307692307692307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43</v>
      </c>
      <c r="X201" s="371">
        <f>IFERROR(IF(W201="",0,CEILING((W201/$H201),1)*$H201),"")</f>
        <v>43.199999999999996</v>
      </c>
      <c r="Y201" s="36">
        <f>IFERROR(IF(X201=0,"",ROUNDUP(X201/H201,0)*0.00753),"")</f>
        <v>0.13553999999999999</v>
      </c>
      <c r="Z201" s="56"/>
      <c r="AA201" s="57"/>
      <c r="AE201" s="64"/>
      <c r="BB201" s="178" t="s">
        <v>1</v>
      </c>
      <c r="BL201" s="64">
        <f>IFERROR(W201*I201/H201,"0")</f>
        <v>47.873333333333335</v>
      </c>
      <c r="BM201" s="64">
        <f>IFERROR(X201*I201/H201,"0")</f>
        <v>48.095999999999997</v>
      </c>
      <c r="BN201" s="64">
        <f>IFERROR(1/J201*(W201/H201),"0")</f>
        <v>0.11485042735042736</v>
      </c>
      <c r="BO201" s="64">
        <f>IFERROR(1/J201*(X201/H201),"0")</f>
        <v>0.11538461538461538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44.166666666666671</v>
      </c>
      <c r="X202" s="372">
        <f>IFERROR(X198/H198,"0")+IFERROR(X199/H199,"0")+IFERROR(X200/H200,"0")+IFERROR(X201/H201,"0")</f>
        <v>45</v>
      </c>
      <c r="Y202" s="372">
        <f>IFERROR(IF(Y198="",0,Y198),"0")+IFERROR(IF(Y199="",0,Y199),"0")+IFERROR(IF(Y200="",0,Y200),"0")+IFERROR(IF(Y201="",0,Y201),"0")</f>
        <v>0.33884999999999998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106</v>
      </c>
      <c r="X203" s="372">
        <f>IFERROR(SUM(X198:X201),"0")</f>
        <v>108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28</v>
      </c>
      <c r="X208" s="371">
        <f t="shared" si="39"/>
        <v>34.799999999999997</v>
      </c>
      <c r="Y208" s="36">
        <f>IFERROR(IF(X208=0,"",ROUNDUP(X208/H208,0)*0.02175),"")</f>
        <v>6.5250000000000002E-2</v>
      </c>
      <c r="Z208" s="56"/>
      <c r="AA208" s="57"/>
      <c r="AE208" s="64"/>
      <c r="BB208" s="181" t="s">
        <v>1</v>
      </c>
      <c r="BL208" s="64">
        <f t="shared" si="40"/>
        <v>29.158620689655173</v>
      </c>
      <c r="BM208" s="64">
        <f t="shared" si="41"/>
        <v>36.239999999999995</v>
      </c>
      <c r="BN208" s="64">
        <f t="shared" si="42"/>
        <v>4.3103448275862065E-2</v>
      </c>
      <c r="BO208" s="64">
        <f t="shared" si="43"/>
        <v>5.3571428571428568E-2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2.4137931034482758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6.5250000000000002E-2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28</v>
      </c>
      <c r="X213" s="372">
        <f>IFERROR(SUM(X206:X211),"0")</f>
        <v>34.799999999999997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10</v>
      </c>
      <c r="X221" s="371">
        <f t="shared" ref="X221:X226" si="44">IFERROR(IF(W221="",0,CEILING((W221/$H221),1)*$H221),"")</f>
        <v>11.6</v>
      </c>
      <c r="Y221" s="36">
        <f>IFERROR(IF(X221=0,"",ROUNDUP(X221/H221,0)*0.02175),"")</f>
        <v>2.1749999999999999E-2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10.413793103448276</v>
      </c>
      <c r="BM221" s="64">
        <f t="shared" ref="BM221:BM226" si="46">IFERROR(X221*I221/H221,"0")</f>
        <v>12.079999999999998</v>
      </c>
      <c r="BN221" s="64">
        <f t="shared" ref="BN221:BN226" si="47">IFERROR(1/J221*(W221/H221),"0")</f>
        <v>1.5394088669950739E-2</v>
      </c>
      <c r="BO221" s="64">
        <f t="shared" ref="BO221:BO226" si="48">IFERROR(1/J221*(X221/H221),"0")</f>
        <v>1.7857142857142856E-2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10</v>
      </c>
      <c r="X224" s="371">
        <f t="shared" si="44"/>
        <v>12</v>
      </c>
      <c r="Y224" s="36">
        <f>IFERROR(IF(X224=0,"",ROUNDUP(X224/H224,0)*0.00937),"")</f>
        <v>2.811E-2</v>
      </c>
      <c r="Z224" s="56"/>
      <c r="AA224" s="57"/>
      <c r="AE224" s="64"/>
      <c r="BB224" s="190" t="s">
        <v>1</v>
      </c>
      <c r="BL224" s="64">
        <f t="shared" si="45"/>
        <v>10.600000000000001</v>
      </c>
      <c r="BM224" s="64">
        <f t="shared" si="46"/>
        <v>12.72</v>
      </c>
      <c r="BN224" s="64">
        <f t="shared" si="47"/>
        <v>2.0833333333333332E-2</v>
      </c>
      <c r="BO224" s="64">
        <f t="shared" si="48"/>
        <v>2.5000000000000001E-2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3.3620689655172415</v>
      </c>
      <c r="X227" s="372">
        <f>IFERROR(X221/H221,"0")+IFERROR(X222/H222,"0")+IFERROR(X223/H223,"0")+IFERROR(X224/H224,"0")+IFERROR(X225/H225,"0")+IFERROR(X226/H226,"0")</f>
        <v>4</v>
      </c>
      <c r="Y227" s="372">
        <f>IFERROR(IF(Y221="",0,Y221),"0")+IFERROR(IF(Y222="",0,Y222),"0")+IFERROR(IF(Y223="",0,Y223),"0")+IFERROR(IF(Y224="",0,Y224),"0")+IFERROR(IF(Y225="",0,Y225),"0")+IFERROR(IF(Y226="",0,Y226),"0")</f>
        <v>4.9860000000000002E-2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20</v>
      </c>
      <c r="X228" s="372">
        <f>IFERROR(SUM(X221:X226),"0")</f>
        <v>23.6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21</v>
      </c>
      <c r="X272" s="371">
        <f>IFERROR(IF(W272="",0,CEILING((W272/$H272),1)*$H272),"")</f>
        <v>23.4</v>
      </c>
      <c r="Y272" s="36">
        <f>IFERROR(IF(X272=0,"",ROUNDUP(X272/H272,0)*0.02175),"")</f>
        <v>6.5250000000000002E-2</v>
      </c>
      <c r="Z272" s="56"/>
      <c r="AA272" s="57"/>
      <c r="AE272" s="64"/>
      <c r="BB272" s="222" t="s">
        <v>1</v>
      </c>
      <c r="BL272" s="64">
        <f>IFERROR(W272*I272/H272,"0")</f>
        <v>22.518461538461541</v>
      </c>
      <c r="BM272" s="64">
        <f>IFERROR(X272*I272/H272,"0")</f>
        <v>25.092000000000002</v>
      </c>
      <c r="BN272" s="64">
        <f>IFERROR(1/J272*(W272/H272),"0")</f>
        <v>4.807692307692308E-2</v>
      </c>
      <c r="BO272" s="64">
        <f>IFERROR(1/J272*(X272/H272),"0")</f>
        <v>5.3571428571428568E-2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71</v>
      </c>
      <c r="X273" s="371">
        <f>IFERROR(IF(W273="",0,CEILING((W273/$H273),1)*$H273),"")</f>
        <v>75.600000000000009</v>
      </c>
      <c r="Y273" s="36">
        <f>IFERROR(IF(X273=0,"",ROUNDUP(X273/H273,0)*0.02175),"")</f>
        <v>0.19574999999999998</v>
      </c>
      <c r="Z273" s="56"/>
      <c r="AA273" s="57"/>
      <c r="AE273" s="64"/>
      <c r="BB273" s="223" t="s">
        <v>1</v>
      </c>
      <c r="BL273" s="64">
        <f>IFERROR(W273*I273/H273,"0")</f>
        <v>75.767142857142858</v>
      </c>
      <c r="BM273" s="64">
        <f>IFERROR(X273*I273/H273,"0")</f>
        <v>80.676000000000016</v>
      </c>
      <c r="BN273" s="64">
        <f>IFERROR(1/J273*(W273/H273),"0")</f>
        <v>0.15093537414965985</v>
      </c>
      <c r="BO273" s="64">
        <f>IFERROR(1/J273*(X273/H273),"0")</f>
        <v>0.1607142857142857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11.144688644688646</v>
      </c>
      <c r="X274" s="372">
        <f>IFERROR(X271/H271,"0")+IFERROR(X272/H272,"0")+IFERROR(X273/H273,"0")</f>
        <v>12</v>
      </c>
      <c r="Y274" s="372">
        <f>IFERROR(IF(Y271="",0,Y271),"0")+IFERROR(IF(Y272="",0,Y272),"0")+IFERROR(IF(Y273="",0,Y273),"0")</f>
        <v>0.26100000000000001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92</v>
      </c>
      <c r="X275" s="372">
        <f>IFERROR(SUM(X271:X273),"0")</f>
        <v>99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591</v>
      </c>
      <c r="X328" s="371">
        <f t="shared" si="65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7" t="s">
        <v>1</v>
      </c>
      <c r="BL328" s="64">
        <f t="shared" si="66"/>
        <v>609.91200000000003</v>
      </c>
      <c r="BM328" s="64">
        <f t="shared" si="67"/>
        <v>619.20000000000005</v>
      </c>
      <c r="BN328" s="64">
        <f t="shared" si="68"/>
        <v>0.8208333333333333</v>
      </c>
      <c r="BO328" s="64">
        <f t="shared" si="69"/>
        <v>0.83333333333333326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930</v>
      </c>
      <c r="X329" s="371">
        <f t="shared" si="65"/>
        <v>930</v>
      </c>
      <c r="Y329" s="36">
        <f>IFERROR(IF(X329=0,"",ROUNDUP(X329/H329,0)*0.02175),"")</f>
        <v>1.3484999999999998</v>
      </c>
      <c r="Z329" s="56"/>
      <c r="AA329" s="57"/>
      <c r="AE329" s="64"/>
      <c r="BB329" s="248" t="s">
        <v>1</v>
      </c>
      <c r="BL329" s="64">
        <f t="shared" si="66"/>
        <v>959.76</v>
      </c>
      <c r="BM329" s="64">
        <f t="shared" si="67"/>
        <v>959.76</v>
      </c>
      <c r="BN329" s="64">
        <f t="shared" si="68"/>
        <v>1.2916666666666665</v>
      </c>
      <c r="BO329" s="64">
        <f t="shared" si="69"/>
        <v>1.2916666666666665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734</v>
      </c>
      <c r="X332" s="371">
        <f t="shared" si="65"/>
        <v>735</v>
      </c>
      <c r="Y332" s="36">
        <f>IFERROR(IF(X332=0,"",ROUNDUP(X332/H332,0)*0.02175),"")</f>
        <v>1.06575</v>
      </c>
      <c r="Z332" s="56"/>
      <c r="AA332" s="57"/>
      <c r="AE332" s="64"/>
      <c r="BB332" s="251" t="s">
        <v>1</v>
      </c>
      <c r="BL332" s="64">
        <f t="shared" si="66"/>
        <v>757.48799999999994</v>
      </c>
      <c r="BM332" s="64">
        <f t="shared" si="67"/>
        <v>758.5200000000001</v>
      </c>
      <c r="BN332" s="64">
        <f t="shared" si="68"/>
        <v>1.0194444444444444</v>
      </c>
      <c r="BO332" s="64">
        <f t="shared" si="69"/>
        <v>1.0208333333333333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150.33333333333334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3.2842499999999997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2255</v>
      </c>
      <c r="X337" s="372">
        <f>IFERROR(SUM(X326:X335),"0")</f>
        <v>2265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947</v>
      </c>
      <c r="X339" s="371">
        <f>IFERROR(IF(W339="",0,CEILING((W339/$H339),1)*$H339),"")</f>
        <v>960</v>
      </c>
      <c r="Y339" s="36">
        <f>IFERROR(IF(X339=0,"",ROUNDUP(X339/H339,0)*0.02175),"")</f>
        <v>1.3919999999999999</v>
      </c>
      <c r="Z339" s="56"/>
      <c r="AA339" s="57"/>
      <c r="AE339" s="64"/>
      <c r="BB339" s="255" t="s">
        <v>1</v>
      </c>
      <c r="BL339" s="64">
        <f>IFERROR(W339*I339/H339,"0")</f>
        <v>977.30400000000009</v>
      </c>
      <c r="BM339" s="64">
        <f>IFERROR(X339*I339/H339,"0")</f>
        <v>990.72</v>
      </c>
      <c r="BN339" s="64">
        <f>IFERROR(1/J339*(W339/H339),"0")</f>
        <v>1.3152777777777778</v>
      </c>
      <c r="BO339" s="64">
        <f>IFERROR(1/J339*(X339/H339),"0")</f>
        <v>1.3333333333333333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63.133333333333333</v>
      </c>
      <c r="X342" s="372">
        <f>IFERROR(X339/H339,"0")+IFERROR(X340/H340,"0")+IFERROR(X341/H341,"0")</f>
        <v>64</v>
      </c>
      <c r="Y342" s="372">
        <f>IFERROR(IF(Y339="",0,Y339),"0")+IFERROR(IF(Y340="",0,Y340),"0")+IFERROR(IF(Y341="",0,Y341),"0")</f>
        <v>1.3919999999999999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947</v>
      </c>
      <c r="X343" s="372">
        <f>IFERROR(SUM(X339:X341),"0")</f>
        <v>960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66</v>
      </c>
      <c r="X346" s="371">
        <f>IFERROR(IF(W346="",0,CEILING((W346/$H346),1)*$H346),"")</f>
        <v>70.2</v>
      </c>
      <c r="Y346" s="36">
        <f>IFERROR(IF(X346=0,"",ROUNDUP(X346/H346,0)*0.02175),"")</f>
        <v>0.19574999999999998</v>
      </c>
      <c r="Z346" s="56"/>
      <c r="AA346" s="57"/>
      <c r="AE346" s="64"/>
      <c r="BB346" s="259" t="s">
        <v>1</v>
      </c>
      <c r="BL346" s="64">
        <f>IFERROR(W346*I346/H346,"0")</f>
        <v>70.772307692307692</v>
      </c>
      <c r="BM346" s="64">
        <f>IFERROR(X346*I346/H346,"0")</f>
        <v>75.27600000000001</v>
      </c>
      <c r="BN346" s="64">
        <f>IFERROR(1/J346*(W346/H346),"0")</f>
        <v>0.15109890109890109</v>
      </c>
      <c r="BO346" s="64">
        <f>IFERROR(1/J346*(X346/H346),"0")</f>
        <v>0.1607142857142857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8.4615384615384617</v>
      </c>
      <c r="X347" s="372">
        <f>IFERROR(X345/H345,"0")+IFERROR(X346/H346,"0")</f>
        <v>9</v>
      </c>
      <c r="Y347" s="372">
        <f>IFERROR(IF(Y345="",0,Y345),"0")+IFERROR(IF(Y346="",0,Y346),"0")</f>
        <v>0.19574999999999998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66</v>
      </c>
      <c r="X348" s="372">
        <f>IFERROR(SUM(X345:X346),"0")</f>
        <v>70.2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46</v>
      </c>
      <c r="X350" s="37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0" t="s">
        <v>1</v>
      </c>
      <c r="BL350" s="64">
        <f>IFERROR(W350*I350/H350,"0")</f>
        <v>49.326153846153851</v>
      </c>
      <c r="BM350" s="64">
        <f>IFERROR(X350*I350/H350,"0")</f>
        <v>50.184000000000005</v>
      </c>
      <c r="BN350" s="64">
        <f>IFERROR(1/J350*(W350/H350),"0")</f>
        <v>0.10531135531135531</v>
      </c>
      <c r="BO350" s="64">
        <f>IFERROR(1/J350*(X350/H350),"0")</f>
        <v>0.10714285714285714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5.8974358974358978</v>
      </c>
      <c r="X351" s="372">
        <f>IFERROR(X350/H350,"0")</f>
        <v>6</v>
      </c>
      <c r="Y351" s="372">
        <f>IFERROR(IF(Y350="",0,Y350),"0")</f>
        <v>0.1305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46</v>
      </c>
      <c r="X352" s="372">
        <f>IFERROR(SUM(X350:X350),"0")</f>
        <v>46.8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217</v>
      </c>
      <c r="X368" s="371">
        <f>IFERROR(IF(W368="",0,CEILING((W368/$H368),1)*$H368),"")</f>
        <v>218.4</v>
      </c>
      <c r="Y368" s="36">
        <f>IFERROR(IF(X368=0,"",ROUNDUP(X368/H368,0)*0.02175),"")</f>
        <v>0.60899999999999999</v>
      </c>
      <c r="Z368" s="56"/>
      <c r="AA368" s="57"/>
      <c r="AE368" s="64"/>
      <c r="BB368" s="268" t="s">
        <v>1</v>
      </c>
      <c r="BL368" s="64">
        <f>IFERROR(W368*I368/H368,"0")</f>
        <v>232.69076923076923</v>
      </c>
      <c r="BM368" s="64">
        <f>IFERROR(X368*I368/H368,"0")</f>
        <v>234.19200000000004</v>
      </c>
      <c r="BN368" s="64">
        <f>IFERROR(1/J368*(W368/H368),"0")</f>
        <v>0.49679487179487181</v>
      </c>
      <c r="BO368" s="64">
        <f>IFERROR(1/J368*(X368/H368),"0")</f>
        <v>0.5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27.820512820512821</v>
      </c>
      <c r="X372" s="372">
        <f>IFERROR(X368/H368,"0")+IFERROR(X369/H369,"0")+IFERROR(X370/H370,"0")+IFERROR(X371/H371,"0")</f>
        <v>28</v>
      </c>
      <c r="Y372" s="372">
        <f>IFERROR(IF(Y368="",0,Y368),"0")+IFERROR(IF(Y369="",0,Y369),"0")+IFERROR(IF(Y370="",0,Y370),"0")+IFERROR(IF(Y371="",0,Y371),"0")</f>
        <v>0.60899999999999999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217</v>
      </c>
      <c r="X373" s="372">
        <f>IFERROR(SUM(X368:X371),"0")</f>
        <v>218.4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8</v>
      </c>
      <c r="X397" s="371">
        <f t="shared" si="70"/>
        <v>8.4</v>
      </c>
      <c r="Y397" s="36">
        <f t="shared" si="75"/>
        <v>2.0080000000000001E-2</v>
      </c>
      <c r="Z397" s="56"/>
      <c r="AA397" s="57"/>
      <c r="AE397" s="64"/>
      <c r="BB397" s="286" t="s">
        <v>1</v>
      </c>
      <c r="BL397" s="64">
        <f t="shared" si="71"/>
        <v>8.4952380952380953</v>
      </c>
      <c r="BM397" s="64">
        <f t="shared" si="72"/>
        <v>8.92</v>
      </c>
      <c r="BN397" s="64">
        <f t="shared" si="73"/>
        <v>1.6280016280016282E-2</v>
      </c>
      <c r="BO397" s="64">
        <f t="shared" si="74"/>
        <v>1.7094017094017096E-2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3.8095238095238093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2.0080000000000001E-2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8</v>
      </c>
      <c r="X400" s="372">
        <f>IFERROR(SUM(X386:X398),"0")</f>
        <v>8.4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61</v>
      </c>
      <c r="X424" s="371">
        <f t="shared" ref="X424:X430" si="76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64"/>
      <c r="BB424" s="297" t="s">
        <v>1</v>
      </c>
      <c r="BL424" s="64">
        <f t="shared" ref="BL424:BL430" si="77">IFERROR(W424*I424/H424,"0")</f>
        <v>64.340476190476181</v>
      </c>
      <c r="BM424" s="64">
        <f t="shared" ref="BM424:BM430" si="78">IFERROR(X424*I424/H424,"0")</f>
        <v>66.449999999999989</v>
      </c>
      <c r="BN424" s="64">
        <f t="shared" ref="BN424:BN430" si="79">IFERROR(1/J424*(W424/H424),"0")</f>
        <v>9.3101343101343104E-2</v>
      </c>
      <c r="BO424" s="64">
        <f t="shared" ref="BO424:BO430" si="80">IFERROR(1/J424*(X424/H424),"0")</f>
        <v>9.6153846153846145E-2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14.523809523809524</v>
      </c>
      <c r="X431" s="372">
        <f>IFERROR(X424/H424,"0")+IFERROR(X425/H425,"0")+IFERROR(X426/H426,"0")+IFERROR(X427/H427,"0")+IFERROR(X428/H428,"0")+IFERROR(X429/H429,"0")+IFERROR(X430/H430,"0")</f>
        <v>15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0.11295000000000001</v>
      </c>
      <c r="Z431" s="373"/>
      <c r="AA431" s="373"/>
    </row>
    <row r="432" spans="1:67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61</v>
      </c>
      <c r="X432" s="372">
        <f>IFERROR(SUM(X424:X430),"0")</f>
        <v>63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254</v>
      </c>
      <c r="X457" s="371">
        <f t="shared" si="81"/>
        <v>258.72000000000003</v>
      </c>
      <c r="Y457" s="36">
        <f t="shared" si="82"/>
        <v>0.58604000000000001</v>
      </c>
      <c r="Z457" s="56"/>
      <c r="AA457" s="57"/>
      <c r="AE457" s="64"/>
      <c r="BB457" s="312" t="s">
        <v>1</v>
      </c>
      <c r="BL457" s="64">
        <f t="shared" si="83"/>
        <v>271.31818181818181</v>
      </c>
      <c r="BM457" s="64">
        <f t="shared" si="84"/>
        <v>276.36</v>
      </c>
      <c r="BN457" s="64">
        <f t="shared" si="85"/>
        <v>0.46255827505827507</v>
      </c>
      <c r="BO457" s="64">
        <f t="shared" si="86"/>
        <v>0.4711538461538462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230</v>
      </c>
      <c r="X461" s="371">
        <f t="shared" si="81"/>
        <v>232.32000000000002</v>
      </c>
      <c r="Y461" s="36">
        <f t="shared" si="82"/>
        <v>0.52624000000000004</v>
      </c>
      <c r="Z461" s="56"/>
      <c r="AA461" s="57"/>
      <c r="AE461" s="64"/>
      <c r="BB461" s="316" t="s">
        <v>1</v>
      </c>
      <c r="BL461" s="64">
        <f t="shared" si="83"/>
        <v>245.68181818181813</v>
      </c>
      <c r="BM461" s="64">
        <f t="shared" si="84"/>
        <v>248.16000000000003</v>
      </c>
      <c r="BN461" s="64">
        <f t="shared" si="85"/>
        <v>0.41885198135198132</v>
      </c>
      <c r="BO461" s="64">
        <f t="shared" si="86"/>
        <v>0.42307692307692313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91.666666666666657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93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1.1122800000000002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484</v>
      </c>
      <c r="X469" s="372">
        <f>IFERROR(SUM(X456:X467),"0")</f>
        <v>491.04000000000008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135</v>
      </c>
      <c r="X471" s="371">
        <f>IFERROR(IF(W471="",0,CEILING((W471/$H471),1)*$H471),"")</f>
        <v>137.28</v>
      </c>
      <c r="Y471" s="36">
        <f>IFERROR(IF(X471=0,"",ROUNDUP(X471/H471,0)*0.01196),"")</f>
        <v>0.31096000000000001</v>
      </c>
      <c r="Z471" s="56"/>
      <c r="AA471" s="57"/>
      <c r="AE471" s="64"/>
      <c r="BB471" s="323" t="s">
        <v>1</v>
      </c>
      <c r="BL471" s="64">
        <f>IFERROR(W471*I471/H471,"0")</f>
        <v>144.20454545454544</v>
      </c>
      <c r="BM471" s="64">
        <f>IFERROR(X471*I471/H471,"0")</f>
        <v>146.63999999999999</v>
      </c>
      <c r="BN471" s="64">
        <f>IFERROR(1/J471*(W471/H471),"0")</f>
        <v>0.24584790209790208</v>
      </c>
      <c r="BO471" s="64">
        <f>IFERROR(1/J471*(X471/H471),"0")</f>
        <v>0.25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25.568181818181817</v>
      </c>
      <c r="X473" s="372">
        <f>IFERROR(X471/H471,"0")+IFERROR(X472/H472,"0")</f>
        <v>26</v>
      </c>
      <c r="Y473" s="372">
        <f>IFERROR(IF(Y471="",0,Y471),"0")+IFERROR(IF(Y472="",0,Y472),"0")</f>
        <v>0.31096000000000001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135</v>
      </c>
      <c r="X474" s="372">
        <f>IFERROR(SUM(X471:X472),"0")</f>
        <v>137.28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99</v>
      </c>
      <c r="X476" s="371">
        <f t="shared" ref="X476:X481" si="87"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105.75</v>
      </c>
      <c r="BM476" s="64">
        <f t="shared" ref="BM476:BM481" si="89">IFERROR(X476*I476/H476,"0")</f>
        <v>107.16</v>
      </c>
      <c r="BN476" s="64">
        <f t="shared" ref="BN476:BN481" si="90">IFERROR(1/J476*(W476/H476),"0")</f>
        <v>0.18028846153846154</v>
      </c>
      <c r="BO476" s="64">
        <f t="shared" ref="BO476:BO481" si="91">IFERROR(1/J476*(X476/H476),"0")</f>
        <v>0.18269230769230771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28</v>
      </c>
      <c r="X477" s="371">
        <f t="shared" si="87"/>
        <v>31.68</v>
      </c>
      <c r="Y477" s="36">
        <f>IFERROR(IF(X477=0,"",ROUNDUP(X477/H477,0)*0.01196),"")</f>
        <v>7.1760000000000004E-2</v>
      </c>
      <c r="Z477" s="56"/>
      <c r="AA477" s="57"/>
      <c r="AE477" s="64"/>
      <c r="BB477" s="326" t="s">
        <v>1</v>
      </c>
      <c r="BL477" s="64">
        <f t="shared" si="88"/>
        <v>29.909090909090907</v>
      </c>
      <c r="BM477" s="64">
        <f t="shared" si="89"/>
        <v>33.839999999999996</v>
      </c>
      <c r="BN477" s="64">
        <f t="shared" si="90"/>
        <v>5.0990675990675992E-2</v>
      </c>
      <c r="BO477" s="64">
        <f t="shared" si="91"/>
        <v>5.7692307692307696E-2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66</v>
      </c>
      <c r="X478" s="371">
        <f t="shared" si="87"/>
        <v>68.64</v>
      </c>
      <c r="Y478" s="36">
        <f>IFERROR(IF(X478=0,"",ROUNDUP(X478/H478,0)*0.01196),"")</f>
        <v>0.15548000000000001</v>
      </c>
      <c r="Z478" s="56"/>
      <c r="AA478" s="57"/>
      <c r="AE478" s="64"/>
      <c r="BB478" s="327" t="s">
        <v>1</v>
      </c>
      <c r="BL478" s="64">
        <f t="shared" si="88"/>
        <v>70.499999999999986</v>
      </c>
      <c r="BM478" s="64">
        <f t="shared" si="89"/>
        <v>73.319999999999993</v>
      </c>
      <c r="BN478" s="64">
        <f t="shared" si="90"/>
        <v>0.1201923076923077</v>
      </c>
      <c r="BO478" s="64">
        <f t="shared" si="91"/>
        <v>0.125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36.553030303030305</v>
      </c>
      <c r="X482" s="372">
        <f>IFERROR(X476/H476,"0")+IFERROR(X477/H477,"0")+IFERROR(X478/H478,"0")+IFERROR(X479/H479,"0")+IFERROR(X480/H480,"0")+IFERROR(X481/H481,"0")</f>
        <v>38</v>
      </c>
      <c r="Y482" s="372">
        <f>IFERROR(IF(Y476="",0,Y476),"0")+IFERROR(IF(Y477="",0,Y477),"0")+IFERROR(IF(Y478="",0,Y478),"0")+IFERROR(IF(Y479="",0,Y479),"0")+IFERROR(IF(Y480="",0,Y480),"0")+IFERROR(IF(Y481="",0,Y481),"0")</f>
        <v>0.45448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193</v>
      </c>
      <c r="X483" s="372">
        <f>IFERROR(SUM(X476:X481),"0")</f>
        <v>200.64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67</v>
      </c>
      <c r="X514" s="371">
        <f t="shared" ref="X514:X519" si="98">IFERROR(IF(W514="",0,CEILING((W514/$H514),1)*$H514),"")</f>
        <v>67.2</v>
      </c>
      <c r="Y514" s="36">
        <f>IFERROR(IF(X514=0,"",ROUNDUP(X514/H514,0)*0.00753),"")</f>
        <v>0.12048</v>
      </c>
      <c r="Z514" s="56"/>
      <c r="AA514" s="57"/>
      <c r="AE514" s="64"/>
      <c r="BB514" s="346" t="s">
        <v>1</v>
      </c>
      <c r="BL514" s="64">
        <f t="shared" ref="BL514:BL519" si="99">IFERROR(W514*I514/H514,"0")</f>
        <v>71.147619047619045</v>
      </c>
      <c r="BM514" s="64">
        <f t="shared" ref="BM514:BM519" si="100">IFERROR(X514*I514/H514,"0")</f>
        <v>71.36</v>
      </c>
      <c r="BN514" s="64">
        <f t="shared" ref="BN514:BN519" si="101">IFERROR(1/J514*(W514/H514),"0")</f>
        <v>0.10225885225885226</v>
      </c>
      <c r="BO514" s="64">
        <f t="shared" ref="BO514:BO519" si="102">IFERROR(1/J514*(X514/H514),"0")</f>
        <v>0.10256410256410256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41</v>
      </c>
      <c r="X516" s="371">
        <f t="shared" si="98"/>
        <v>42</v>
      </c>
      <c r="Y516" s="36">
        <f>IFERROR(IF(X516=0,"",ROUNDUP(X516/H516,0)*0.00753),"")</f>
        <v>7.5300000000000006E-2</v>
      </c>
      <c r="Z516" s="56"/>
      <c r="AA516" s="57"/>
      <c r="AE516" s="64"/>
      <c r="BB516" s="348" t="s">
        <v>1</v>
      </c>
      <c r="BL516" s="64">
        <f t="shared" si="99"/>
        <v>43.538095238095231</v>
      </c>
      <c r="BM516" s="64">
        <f t="shared" si="100"/>
        <v>44.599999999999994</v>
      </c>
      <c r="BN516" s="64">
        <f t="shared" si="101"/>
        <v>6.2576312576312562E-2</v>
      </c>
      <c r="BO516" s="64">
        <f t="shared" si="102"/>
        <v>6.4102564102564097E-2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25.714285714285715</v>
      </c>
      <c r="X520" s="372">
        <f>IFERROR(X514/H514,"0")+IFERROR(X515/H515,"0")+IFERROR(X516/H516,"0")+IFERROR(X517/H517,"0")+IFERROR(X518/H518,"0")+IFERROR(X519/H519,"0")</f>
        <v>26</v>
      </c>
      <c r="Y520" s="372">
        <f>IFERROR(IF(Y514="",0,Y514),"0")+IFERROR(IF(Y515="",0,Y515),"0")+IFERROR(IF(Y516="",0,Y516),"0")+IFERROR(IF(Y517="",0,Y517),"0")+IFERROR(IF(Y518="",0,Y518),"0")+IFERROR(IF(Y519="",0,Y519),"0")</f>
        <v>0.19578000000000001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108</v>
      </c>
      <c r="X521" s="372">
        <f>IFERROR(SUM(X514:X519),"0")</f>
        <v>109.2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87</v>
      </c>
      <c r="X523" s="371">
        <f>IFERROR(IF(W523="",0,CEILING((W523/$H523),1)*$H523),"")</f>
        <v>93.6</v>
      </c>
      <c r="Y523" s="36">
        <f>IFERROR(IF(X523=0,"",ROUNDUP(X523/H523,0)*0.02175),"")</f>
        <v>0.26100000000000001</v>
      </c>
      <c r="Z523" s="56"/>
      <c r="AA523" s="57"/>
      <c r="AE523" s="64"/>
      <c r="BB523" s="352" t="s">
        <v>1</v>
      </c>
      <c r="BL523" s="64">
        <f>IFERROR(W523*I523/H523,"0")</f>
        <v>93.290769230769243</v>
      </c>
      <c r="BM523" s="64">
        <f>IFERROR(X523*I523/H523,"0")</f>
        <v>100.36800000000001</v>
      </c>
      <c r="BN523" s="64">
        <f>IFERROR(1/J523*(W523/H523),"0")</f>
        <v>0.19917582417582416</v>
      </c>
      <c r="BO523" s="64">
        <f>IFERROR(1/J523*(X523/H523),"0")</f>
        <v>0.21428571428571427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11.153846153846153</v>
      </c>
      <c r="X528" s="372">
        <f>IFERROR(X523/H523,"0")+IFERROR(X524/H524,"0")+IFERROR(X525/H525,"0")+IFERROR(X526/H526,"0")+IFERROR(X527/H527,"0")</f>
        <v>12</v>
      </c>
      <c r="Y528" s="372">
        <f>IFERROR(IF(Y523="",0,Y523),"0")+IFERROR(IF(Y524="",0,Y524),"0")+IFERROR(IF(Y525="",0,Y525),"0")+IFERROR(IF(Y526="",0,Y526),"0")+IFERROR(IF(Y527="",0,Y527),"0")</f>
        <v>0.26100000000000001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87</v>
      </c>
      <c r="X529" s="372">
        <f>IFERROR(SUM(X523:X527),"0")</f>
        <v>93.6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6544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6658.16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6895.5015092531985</v>
      </c>
      <c r="X538" s="372">
        <f>IFERROR(SUM(BM22:BM534),"0")</f>
        <v>7016.3820000000014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7195.5015092531985</v>
      </c>
      <c r="X540" s="372">
        <f>GrossWeightTotalR+PalletQtyTotalR*25</f>
        <v>7316.3820000000014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904.40225327035671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922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13.422689999999998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75.600000000000009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420.6</v>
      </c>
      <c r="F547" s="46">
        <f>IFERROR(X131*1,"0")+IFERROR(X132*1,"0")+IFERROR(X133*1,"0")+IFERROR(X134*1,"0")+IFERROR(X135*1,"0")</f>
        <v>504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837</v>
      </c>
      <c r="J547" s="46">
        <f>IFERROR(X206*1,"0")+IFERROR(X207*1,"0")+IFERROR(X208*1,"0")+IFERROR(X209*1,"0")+IFERROR(X210*1,"0")+IFERROR(X211*1,"0")+IFERROR(X215*1,"0")+IFERROR(X216*1,"0")</f>
        <v>34.799999999999997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99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99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3342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218.4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63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828.96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202.8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6,00"/>
        <filter val="108,00"/>
        <filter val="11,14"/>
        <filter val="11,15"/>
        <filter val="110,00"/>
        <filter val="12"/>
        <filter val="124,00"/>
        <filter val="135,00"/>
        <filter val="14,00"/>
        <filter val="14,52"/>
        <filter val="15,00"/>
        <filter val="150,33"/>
        <filter val="193,00"/>
        <filter val="199,00"/>
        <filter val="2 255,00"/>
        <filter val="2,41"/>
        <filter val="20,00"/>
        <filter val="21,00"/>
        <filter val="217,00"/>
        <filter val="22,96"/>
        <filter val="230,00"/>
        <filter val="230,45"/>
        <filter val="25,00"/>
        <filter val="25,57"/>
        <filter val="25,71"/>
        <filter val="253,00"/>
        <filter val="254,00"/>
        <filter val="27,00"/>
        <filter val="27,82"/>
        <filter val="28,00"/>
        <filter val="3,36"/>
        <filter val="3,81"/>
        <filter val="36,55"/>
        <filter val="41,00"/>
        <filter val="42,78"/>
        <filter val="43,00"/>
        <filter val="44,17"/>
        <filter val="46,00"/>
        <filter val="484,00"/>
        <filter val="49,00"/>
        <filter val="5,90"/>
        <filter val="504,00"/>
        <filter val="51,00"/>
        <filter val="587,00"/>
        <filter val="59,00"/>
        <filter val="591,00"/>
        <filter val="6 544,00"/>
        <filter val="6 895,50"/>
        <filter val="6,85"/>
        <filter val="6,95"/>
        <filter val="60,00"/>
        <filter val="61,00"/>
        <filter val="63,00"/>
        <filter val="63,13"/>
        <filter val="65,00"/>
        <filter val="66,00"/>
        <filter val="67,00"/>
        <filter val="7 195,50"/>
        <filter val="71,00"/>
        <filter val="73,00"/>
        <filter val="734,00"/>
        <filter val="74,00"/>
        <filter val="76,00"/>
        <filter val="8,00"/>
        <filter val="8,46"/>
        <filter val="8,69"/>
        <filter val="84,00"/>
        <filter val="87,00"/>
        <filter val="89,00"/>
        <filter val="904,40"/>
        <filter val="91,67"/>
        <filter val="92,00"/>
        <filter val="93,00"/>
        <filter val="930,00"/>
        <filter val="947,00"/>
        <filter val="99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