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CFA267-30D0-4620-95BF-C65CB2938C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V464" i="1"/>
  <c r="W463" i="1"/>
  <c r="X463" i="1" s="1"/>
  <c r="W462" i="1"/>
  <c r="V460" i="1"/>
  <c r="V459" i="1"/>
  <c r="W458" i="1"/>
  <c r="X458" i="1" s="1"/>
  <c r="W457" i="1"/>
  <c r="X457" i="1" s="1"/>
  <c r="V455" i="1"/>
  <c r="V454" i="1"/>
  <c r="W453" i="1"/>
  <c r="X453" i="1" s="1"/>
  <c r="W452" i="1"/>
  <c r="V450" i="1"/>
  <c r="V449" i="1"/>
  <c r="X448" i="1"/>
  <c r="W448" i="1"/>
  <c r="W447" i="1"/>
  <c r="W450" i="1" s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X402" i="1"/>
  <c r="W402" i="1"/>
  <c r="N402" i="1"/>
  <c r="V400" i="1"/>
  <c r="V399" i="1"/>
  <c r="W398" i="1"/>
  <c r="X398" i="1" s="1"/>
  <c r="N398" i="1"/>
  <c r="W397" i="1"/>
  <c r="N397" i="1"/>
  <c r="V394" i="1"/>
  <c r="V393" i="1"/>
  <c r="W392" i="1"/>
  <c r="X392" i="1" s="1"/>
  <c r="X391" i="1"/>
  <c r="X393" i="1" s="1"/>
  <c r="W391" i="1"/>
  <c r="W394" i="1" s="1"/>
  <c r="V389" i="1"/>
  <c r="V388" i="1"/>
  <c r="W387" i="1"/>
  <c r="X387" i="1" s="1"/>
  <c r="W386" i="1"/>
  <c r="X386" i="1" s="1"/>
  <c r="X385" i="1"/>
  <c r="W385" i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W357" i="1"/>
  <c r="X357" i="1" s="1"/>
  <c r="N357" i="1"/>
  <c r="V355" i="1"/>
  <c r="V354" i="1"/>
  <c r="W353" i="1"/>
  <c r="X353" i="1" s="1"/>
  <c r="N353" i="1"/>
  <c r="W352" i="1"/>
  <c r="X352" i="1" s="1"/>
  <c r="N352" i="1"/>
  <c r="V348" i="1"/>
  <c r="V347" i="1"/>
  <c r="W346" i="1"/>
  <c r="N346" i="1"/>
  <c r="V344" i="1"/>
  <c r="V343" i="1"/>
  <c r="W342" i="1"/>
  <c r="X342" i="1" s="1"/>
  <c r="N342" i="1"/>
  <c r="X341" i="1"/>
  <c r="W341" i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X312" i="1" s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N302" i="1"/>
  <c r="W301" i="1"/>
  <c r="X301" i="1" s="1"/>
  <c r="N301" i="1"/>
  <c r="W297" i="1"/>
  <c r="V297" i="1"/>
  <c r="V296" i="1"/>
  <c r="W295" i="1"/>
  <c r="X295" i="1" s="1"/>
  <c r="X296" i="1" s="1"/>
  <c r="N295" i="1"/>
  <c r="V293" i="1"/>
  <c r="V292" i="1"/>
  <c r="W291" i="1"/>
  <c r="N291" i="1"/>
  <c r="V289" i="1"/>
  <c r="V288" i="1"/>
  <c r="W287" i="1"/>
  <c r="X287" i="1" s="1"/>
  <c r="X288" i="1" s="1"/>
  <c r="N287" i="1"/>
  <c r="V285" i="1"/>
  <c r="V284" i="1"/>
  <c r="W283" i="1"/>
  <c r="X283" i="1" s="1"/>
  <c r="X284" i="1" s="1"/>
  <c r="N283" i="1"/>
  <c r="V280" i="1"/>
  <c r="V279" i="1"/>
  <c r="W278" i="1"/>
  <c r="X278" i="1" s="1"/>
  <c r="N278" i="1"/>
  <c r="W277" i="1"/>
  <c r="N277" i="1"/>
  <c r="V275" i="1"/>
  <c r="V274" i="1"/>
  <c r="X273" i="1"/>
  <c r="W273" i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X260" i="1" s="1"/>
  <c r="N260" i="1"/>
  <c r="V258" i="1"/>
  <c r="V257" i="1"/>
  <c r="W256" i="1"/>
  <c r="X256" i="1" s="1"/>
  <c r="N256" i="1"/>
  <c r="W255" i="1"/>
  <c r="X255" i="1" s="1"/>
  <c r="W254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N210" i="1"/>
  <c r="W209" i="1"/>
  <c r="X209" i="1" s="1"/>
  <c r="N209" i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W196" i="1"/>
  <c r="X196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N171" i="1"/>
  <c r="W170" i="1"/>
  <c r="X170" i="1" s="1"/>
  <c r="N170" i="1"/>
  <c r="X169" i="1"/>
  <c r="W169" i="1"/>
  <c r="N169" i="1"/>
  <c r="V167" i="1"/>
  <c r="V166" i="1"/>
  <c r="W165" i="1"/>
  <c r="X165" i="1" s="1"/>
  <c r="N165" i="1"/>
  <c r="W164" i="1"/>
  <c r="W167" i="1" s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W134" i="1" s="1"/>
  <c r="V128" i="1"/>
  <c r="V127" i="1"/>
  <c r="X126" i="1"/>
  <c r="W126" i="1"/>
  <c r="W125" i="1"/>
  <c r="X125" i="1" s="1"/>
  <c r="N125" i="1"/>
  <c r="W124" i="1"/>
  <c r="X124" i="1" s="1"/>
  <c r="W123" i="1"/>
  <c r="W122" i="1"/>
  <c r="X122" i="1" s="1"/>
  <c r="N122" i="1"/>
  <c r="X121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X86" i="1"/>
  <c r="W86" i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W67" i="1"/>
  <c r="X67" i="1" s="1"/>
  <c r="N67" i="1"/>
  <c r="X66" i="1"/>
  <c r="W66" i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1" i="1" s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X27" i="1"/>
  <c r="W27" i="1"/>
  <c r="N27" i="1"/>
  <c r="W26" i="1"/>
  <c r="X26" i="1" s="1"/>
  <c r="N26" i="1"/>
  <c r="V24" i="1"/>
  <c r="V23" i="1"/>
  <c r="W22" i="1"/>
  <c r="W24" i="1" s="1"/>
  <c r="N22" i="1"/>
  <c r="H10" i="1"/>
  <c r="A9" i="1"/>
  <c r="D7" i="1"/>
  <c r="O6" i="1"/>
  <c r="N2" i="1"/>
  <c r="X354" i="1" l="1"/>
  <c r="X437" i="1"/>
  <c r="W61" i="1"/>
  <c r="X318" i="1"/>
  <c r="X319" i="1" s="1"/>
  <c r="W319" i="1"/>
  <c r="W409" i="1"/>
  <c r="W424" i="1"/>
  <c r="W455" i="1"/>
  <c r="X468" i="1"/>
  <c r="X469" i="1" s="1"/>
  <c r="W469" i="1"/>
  <c r="W470" i="1"/>
  <c r="W201" i="1"/>
  <c r="J481" i="1"/>
  <c r="W206" i="1"/>
  <c r="W205" i="1"/>
  <c r="X204" i="1"/>
  <c r="X205" i="1" s="1"/>
  <c r="X277" i="1"/>
  <c r="X279" i="1" s="1"/>
  <c r="W280" i="1"/>
  <c r="J9" i="1"/>
  <c r="F9" i="1"/>
  <c r="X33" i="1"/>
  <c r="W33" i="1"/>
  <c r="X81" i="1"/>
  <c r="W174" i="1"/>
  <c r="W200" i="1"/>
  <c r="W245" i="1"/>
  <c r="W246" i="1"/>
  <c r="W258" i="1"/>
  <c r="X254" i="1"/>
  <c r="X257" i="1" s="1"/>
  <c r="W284" i="1"/>
  <c r="X331" i="1"/>
  <c r="X409" i="1"/>
  <c r="V475" i="1"/>
  <c r="W128" i="1"/>
  <c r="G481" i="1"/>
  <c r="W143" i="1"/>
  <c r="X263" i="1"/>
  <c r="W264" i="1"/>
  <c r="W285" i="1"/>
  <c r="W288" i="1"/>
  <c r="X322" i="1"/>
  <c r="X323" i="1" s="1"/>
  <c r="W323" i="1"/>
  <c r="X334" i="1"/>
  <c r="X336" i="1" s="1"/>
  <c r="X380" i="1"/>
  <c r="X381" i="1" s="1"/>
  <c r="W381" i="1"/>
  <c r="W393" i="1"/>
  <c r="X452" i="1"/>
  <c r="X454" i="1" s="1"/>
  <c r="W454" i="1"/>
  <c r="X459" i="1"/>
  <c r="W464" i="1"/>
  <c r="V474" i="1"/>
  <c r="F10" i="1"/>
  <c r="X22" i="1"/>
  <c r="X23" i="1" s="1"/>
  <c r="X56" i="1"/>
  <c r="X60" i="1" s="1"/>
  <c r="W105" i="1"/>
  <c r="X123" i="1"/>
  <c r="X127" i="1" s="1"/>
  <c r="X139" i="1"/>
  <c r="X142" i="1" s="1"/>
  <c r="W155" i="1"/>
  <c r="W162" i="1"/>
  <c r="X159" i="1"/>
  <c r="X161" i="1" s="1"/>
  <c r="I481" i="1"/>
  <c r="W161" i="1"/>
  <c r="X171" i="1"/>
  <c r="X236" i="1"/>
  <c r="X245" i="1" s="1"/>
  <c r="X373" i="1"/>
  <c r="X377" i="1" s="1"/>
  <c r="W378" i="1"/>
  <c r="W377" i="1"/>
  <c r="W38" i="1"/>
  <c r="X36" i="1"/>
  <c r="X37" i="1" s="1"/>
  <c r="W46" i="1"/>
  <c r="X44" i="1"/>
  <c r="X45" i="1" s="1"/>
  <c r="W82" i="1"/>
  <c r="W118" i="1"/>
  <c r="X107" i="1"/>
  <c r="X118" i="1" s="1"/>
  <c r="W119" i="1"/>
  <c r="W223" i="1"/>
  <c r="X226" i="1"/>
  <c r="X227" i="1" s="1"/>
  <c r="W227" i="1"/>
  <c r="W228" i="1"/>
  <c r="W310" i="1"/>
  <c r="X302" i="1"/>
  <c r="X309" i="1" s="1"/>
  <c r="O481" i="1"/>
  <c r="X340" i="1"/>
  <c r="X343" i="1" s="1"/>
  <c r="W344" i="1"/>
  <c r="W399" i="1"/>
  <c r="R481" i="1"/>
  <c r="X397" i="1"/>
  <c r="X399" i="1" s="1"/>
  <c r="H9" i="1"/>
  <c r="W34" i="1"/>
  <c r="W92" i="1"/>
  <c r="W104" i="1"/>
  <c r="W166" i="1"/>
  <c r="X164" i="1"/>
  <c r="X166" i="1" s="1"/>
  <c r="X210" i="1"/>
  <c r="X223" i="1" s="1"/>
  <c r="W224" i="1"/>
  <c r="W233" i="1"/>
  <c r="X230" i="1"/>
  <c r="X233" i="1" s="1"/>
  <c r="W234" i="1"/>
  <c r="W274" i="1"/>
  <c r="X291" i="1"/>
  <c r="X292" i="1" s="1"/>
  <c r="W292" i="1"/>
  <c r="W293" i="1"/>
  <c r="N481" i="1"/>
  <c r="X358" i="1"/>
  <c r="X370" i="1" s="1"/>
  <c r="W371" i="1"/>
  <c r="W370" i="1"/>
  <c r="A10" i="1"/>
  <c r="W473" i="1"/>
  <c r="B481" i="1"/>
  <c r="W23" i="1"/>
  <c r="W472" i="1"/>
  <c r="V471" i="1"/>
  <c r="W37" i="1"/>
  <c r="W42" i="1"/>
  <c r="X40" i="1"/>
  <c r="X41" i="1" s="1"/>
  <c r="W45" i="1"/>
  <c r="C481" i="1"/>
  <c r="W52" i="1"/>
  <c r="W53" i="1"/>
  <c r="X50" i="1"/>
  <c r="X52" i="1" s="1"/>
  <c r="D481" i="1"/>
  <c r="W60" i="1"/>
  <c r="W91" i="1"/>
  <c r="X104" i="1"/>
  <c r="W142" i="1"/>
  <c r="X173" i="1"/>
  <c r="W252" i="1"/>
  <c r="W316" i="1"/>
  <c r="W331" i="1"/>
  <c r="W347" i="1"/>
  <c r="W348" i="1"/>
  <c r="X346" i="1"/>
  <c r="X347" i="1" s="1"/>
  <c r="W400" i="1"/>
  <c r="X315" i="1"/>
  <c r="W337" i="1"/>
  <c r="Q481" i="1"/>
  <c r="W355" i="1"/>
  <c r="W437" i="1"/>
  <c r="W460" i="1"/>
  <c r="W465" i="1"/>
  <c r="E481" i="1"/>
  <c r="W443" i="1"/>
  <c r="W459" i="1"/>
  <c r="F481" i="1"/>
  <c r="W81" i="1"/>
  <c r="W127" i="1"/>
  <c r="W135" i="1"/>
  <c r="H481" i="1"/>
  <c r="W193" i="1"/>
  <c r="L481" i="1"/>
  <c r="W257" i="1"/>
  <c r="W263" i="1"/>
  <c r="W279" i="1"/>
  <c r="W296" i="1"/>
  <c r="W332" i="1"/>
  <c r="W343" i="1"/>
  <c r="W354" i="1"/>
  <c r="W388" i="1"/>
  <c r="X384" i="1"/>
  <c r="X388" i="1" s="1"/>
  <c r="X414" i="1"/>
  <c r="X423" i="1" s="1"/>
  <c r="W423" i="1"/>
  <c r="W428" i="1"/>
  <c r="W429" i="1"/>
  <c r="X440" i="1"/>
  <c r="X442" i="1" s="1"/>
  <c r="W449" i="1"/>
  <c r="X447" i="1"/>
  <c r="X449" i="1" s="1"/>
  <c r="T481" i="1"/>
  <c r="X462" i="1"/>
  <c r="X464" i="1" s="1"/>
  <c r="X84" i="1"/>
  <c r="X91" i="1" s="1"/>
  <c r="X131" i="1"/>
  <c r="X134" i="1" s="1"/>
  <c r="X146" i="1"/>
  <c r="X155" i="1" s="1"/>
  <c r="W156" i="1"/>
  <c r="W173" i="1"/>
  <c r="X176" i="1"/>
  <c r="X193" i="1" s="1"/>
  <c r="W194" i="1"/>
  <c r="X197" i="1"/>
  <c r="X200" i="1" s="1"/>
  <c r="W251" i="1"/>
  <c r="X248" i="1"/>
  <c r="X251" i="1" s="1"/>
  <c r="M481" i="1"/>
  <c r="X267" i="1"/>
  <c r="X274" i="1" s="1"/>
  <c r="W275" i="1"/>
  <c r="W289" i="1"/>
  <c r="W309" i="1"/>
  <c r="W315" i="1"/>
  <c r="W389" i="1"/>
  <c r="W410" i="1"/>
  <c r="X426" i="1"/>
  <c r="X428" i="1" s="1"/>
  <c r="W438" i="1"/>
  <c r="S481" i="1"/>
  <c r="P481" i="1"/>
  <c r="W471" i="1" l="1"/>
  <c r="W474" i="1"/>
  <c r="X476" i="1"/>
  <c r="W475" i="1"/>
</calcChain>
</file>

<file path=xl/sharedStrings.xml><?xml version="1.0" encoding="utf-8"?>
<sst xmlns="http://schemas.openxmlformats.org/spreadsheetml/2006/main" count="2001" uniqueCount="683">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</sst>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4" zoomScaleNormal="100" zoomScaleSheetLayoutView="100" workbookViewId="0">
      <selection activeCell="Z301" sqref="Z301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 t="s">
        <v>682</v>
      </c>
      <c r="I5" s="623"/>
      <c r="J5" s="623"/>
      <c r="K5" s="623"/>
      <c r="L5" s="622"/>
      <c r="N5" s="24" t="s">
        <v>10</v>
      </c>
      <c r="O5" s="397">
        <v>45278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14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Понедельник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1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0.33333333333333331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0</v>
      </c>
      <c r="W50" s="31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0</v>
      </c>
      <c r="W51" s="316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0</v>
      </c>
      <c r="W52" s="317">
        <f>IFERROR(W50/H50,"0")+IFERROR(W51/H51,"0")</f>
        <v>0</v>
      </c>
      <c r="X52" s="317">
        <f>IFERROR(IF(X50="",0,X50),"0")+IFERROR(IF(X51="",0,X51),"0")</f>
        <v>0</v>
      </c>
      <c r="Y52" s="318"/>
      <c r="Z52" s="318"/>
    </row>
    <row r="53" spans="1:53" hidden="1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0</v>
      </c>
      <c r="W53" s="317">
        <f>IFERROR(SUM(W50:W51),"0")</f>
        <v>0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0</v>
      </c>
      <c r="W56" s="31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0</v>
      </c>
      <c r="W60" s="317">
        <f>IFERROR(W56/H56,"0")+IFERROR(W57/H57,"0")+IFERROR(W58/H58,"0")+IFERROR(W59/H59,"0")</f>
        <v>0</v>
      </c>
      <c r="X60" s="317">
        <f>IFERROR(IF(X56="",0,X56),"0")+IFERROR(IF(X57="",0,X57),"0")+IFERROR(IF(X58="",0,X58),"0")+IFERROR(IF(X59="",0,X59),"0")</f>
        <v>0</v>
      </c>
      <c r="Y60" s="318"/>
      <c r="Z60" s="318"/>
    </row>
    <row r="61" spans="1:53" hidden="1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0</v>
      </c>
      <c r="W61" s="317">
        <f>IFERROR(SUM(W56:W59),"0")</f>
        <v>0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0</v>
      </c>
      <c r="W67" s="31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0</v>
      </c>
      <c r="W68" s="316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0</v>
      </c>
      <c r="W70" s="316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0</v>
      </c>
      <c r="W75" s="316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0</v>
      </c>
      <c r="W82" s="317">
        <f>IFERROR(SUM(W64:W80),"0")</f>
        <v>0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hidden="1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hidden="1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0</v>
      </c>
      <c r="W133" s="31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0</v>
      </c>
      <c r="W134" s="317">
        <f>IFERROR(W131/H131,"0")+IFERROR(W132/H132,"0")+IFERROR(W133/H133,"0")</f>
        <v>0</v>
      </c>
      <c r="X134" s="317">
        <f>IFERROR(IF(X131="",0,X131),"0")+IFERROR(IF(X132="",0,X132),"0")+IFERROR(IF(X133="",0,X133),"0")</f>
        <v>0</v>
      </c>
      <c r="Y134" s="318"/>
      <c r="Z134" s="318"/>
    </row>
    <row r="135" spans="1:53" hidden="1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0</v>
      </c>
      <c r="W135" s="317">
        <f>IFERROR(SUM(W131:W133),"0")</f>
        <v>0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0</v>
      </c>
      <c r="W149" s="31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0</v>
      </c>
      <c r="W151" s="31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0</v>
      </c>
      <c r="W152" s="31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0</v>
      </c>
      <c r="W155" s="317">
        <f>IFERROR(W146/H146,"0")+IFERROR(W147/H147,"0")+IFERROR(W148/H148,"0")+IFERROR(W149/H149,"0")+IFERROR(W150/H150,"0")+IFERROR(W151/H151,"0")+IFERROR(W152/H152,"0")+IFERROR(W153/H153,"0")+IFERROR(W154/H154,"0")</f>
        <v>0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18"/>
      <c r="Z155" s="318"/>
    </row>
    <row r="156" spans="1:53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0</v>
      </c>
      <c r="W156" s="317">
        <f>IFERROR(SUM(W146:W154),"0")</f>
        <v>0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0</v>
      </c>
      <c r="W172" s="31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0</v>
      </c>
      <c r="W173" s="317">
        <f>IFERROR(W169/H169,"0")+IFERROR(W170/H170,"0")+IFERROR(W171/H171,"0")+IFERROR(W172/H172,"0")</f>
        <v>0</v>
      </c>
      <c r="X173" s="317">
        <f>IFERROR(IF(X169="",0,X169),"0")+IFERROR(IF(X170="",0,X170),"0")+IFERROR(IF(X171="",0,X171),"0")+IFERROR(IF(X172="",0,X172),"0")</f>
        <v>0</v>
      </c>
      <c r="Y173" s="318"/>
      <c r="Z173" s="318"/>
    </row>
    <row r="174" spans="1:53" hidden="1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0</v>
      </c>
      <c r="W174" s="317">
        <f>IFERROR(SUM(W169:W172),"0")</f>
        <v>0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0</v>
      </c>
      <c r="W182" s="31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0</v>
      </c>
      <c r="W184" s="31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0</v>
      </c>
      <c r="W186" s="31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0</v>
      </c>
      <c r="W188" s="31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0</v>
      </c>
      <c r="W191" s="31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0</v>
      </c>
      <c r="W192" s="31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18"/>
      <c r="Z193" s="318"/>
    </row>
    <row r="194" spans="1:53" hidden="1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0</v>
      </c>
      <c r="W194" s="317">
        <f>IFERROR(SUM(W176:W192),"0")</f>
        <v>0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hidden="1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0</v>
      </c>
      <c r="W204" s="316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0</v>
      </c>
      <c r="W205" s="317">
        <f>IFERROR(W204/H204,"0")</f>
        <v>0</v>
      </c>
      <c r="X205" s="317">
        <f>IFERROR(IF(X204="",0,X204),"0")</f>
        <v>0</v>
      </c>
      <c r="Y205" s="318"/>
      <c r="Z205" s="318"/>
    </row>
    <row r="206" spans="1:53" hidden="1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0</v>
      </c>
      <c r="W206" s="317">
        <f>IFERROR(SUM(W204:W204),"0")</f>
        <v>0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hidden="1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0</v>
      </c>
      <c r="W239" s="316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0</v>
      </c>
      <c r="W240" s="316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hidden="1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hidden="1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hidden="1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1500</v>
      </c>
      <c r="W301" s="316">
        <f t="shared" ref="W301:W308" si="15">IFERROR(IF(V301="",0,CEILING((V301/$H301),1)*$H301),"")</f>
        <v>1500</v>
      </c>
      <c r="X301" s="36">
        <f>IFERROR(IF(W301=0,"",ROUNDUP(W301/H301,0)*0.02175),"")</f>
        <v>2.1749999999999998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1000</v>
      </c>
      <c r="W303" s="316">
        <f t="shared" si="15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1000</v>
      </c>
      <c r="W305" s="316">
        <f t="shared" si="15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0</v>
      </c>
      <c r="W307" s="316">
        <f t="shared" si="15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233.33333333333337</v>
      </c>
      <c r="W309" s="317">
        <f>IFERROR(W301/H301,"0")+IFERROR(W302/H302,"0")+IFERROR(W303/H303,"0")+IFERROR(W304/H304,"0")+IFERROR(W305/H305,"0")+IFERROR(W306/H306,"0")+IFERROR(W307/H307,"0")+IFERROR(W308/H308,"0")</f>
        <v>234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5.0895000000000001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3500</v>
      </c>
      <c r="W310" s="317">
        <f>IFERROR(SUM(W301:W308),"0")</f>
        <v>3510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hidden="1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hidden="1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hidden="1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0</v>
      </c>
      <c r="W357" s="316">
        <f t="shared" ref="W357:W369" si="16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0</v>
      </c>
      <c r="W359" s="316">
        <f t="shared" si="16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0</v>
      </c>
      <c r="W362" s="316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0</v>
      </c>
      <c r="W364" s="316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0</v>
      </c>
      <c r="W368" s="316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idden="1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hidden="1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hidden="1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0</v>
      </c>
      <c r="W402" s="316">
        <f t="shared" ref="W402:W408" si="18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hidden="1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0</v>
      </c>
      <c r="W414" s="316">
        <f t="shared" ref="W414:W422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0</v>
      </c>
      <c r="W415" s="316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0</v>
      </c>
      <c r="W422" s="31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hidden="1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hidden="1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0</v>
      </c>
      <c r="W431" s="316">
        <f t="shared" ref="W431:W436" si="20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0</v>
      </c>
      <c r="W432" s="316">
        <f t="shared" si="20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0</v>
      </c>
      <c r="W433" s="316">
        <f t="shared" si="20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hidden="1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3500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3510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3612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3622.3199999999997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5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5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3737</v>
      </c>
      <c r="W474" s="317">
        <f>GrossWeightTotalR+PalletQtyTotalR*25</f>
        <v>3747.3199999999997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233.33333333333337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234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5.0895000000000001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0</v>
      </c>
      <c r="D481" s="46">
        <f>IFERROR(W56*1,"0")+IFERROR(W57*1,"0")+IFERROR(W58*1,"0")+IFERROR(W59*1,"0")</f>
        <v>0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1" s="46">
        <f>IFERROR(W131*1,"0")+IFERROR(W132*1,"0")+IFERROR(W133*1,"0")</f>
        <v>0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0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1" s="46">
        <f>IFERROR(W204*1,"0")</f>
        <v>0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3510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233,33"/>
        <filter val="3 500,00"/>
        <filter val="3 612,00"/>
        <filter val="3 737,00"/>
        <filter val="5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