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DD3EDA19-BCCA-4E14-AAED-B5BC8954172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02" l="1"/>
  <c r="D26" i="102"/>
  <c r="F24" i="102"/>
  <c r="D24" i="102"/>
  <c r="F17" i="102"/>
  <c r="D17" i="102"/>
  <c r="F3" i="102"/>
  <c r="D3" i="102"/>
  <c r="D28" i="102" s="1"/>
  <c r="E4" i="102" l="1"/>
  <c r="G4" i="102" s="1"/>
  <c r="E5" i="102"/>
  <c r="G5" i="102" s="1"/>
  <c r="E6" i="102"/>
  <c r="G6" i="102" s="1"/>
  <c r="E7" i="102"/>
  <c r="G7" i="102" s="1"/>
  <c r="E8" i="102"/>
  <c r="G8" i="102" s="1"/>
  <c r="E9" i="102"/>
  <c r="G9" i="102" s="1"/>
  <c r="E10" i="102"/>
  <c r="G10" i="102" s="1"/>
  <c r="E11" i="102"/>
  <c r="G11" i="102" s="1"/>
  <c r="E12" i="102"/>
  <c r="G12" i="102" s="1"/>
  <c r="E13" i="102"/>
  <c r="G13" i="102" s="1"/>
  <c r="E14" i="102"/>
  <c r="G14" i="102" s="1"/>
  <c r="E15" i="102"/>
  <c r="G15" i="102" s="1"/>
  <c r="E16" i="102"/>
  <c r="G16" i="102" s="1"/>
  <c r="E18" i="102"/>
  <c r="G18" i="102" s="1"/>
  <c r="E19" i="102"/>
  <c r="G19" i="102" s="1"/>
  <c r="E20" i="102"/>
  <c r="G20" i="102" s="1"/>
  <c r="E21" i="102"/>
  <c r="G21" i="102" s="1"/>
  <c r="E22" i="102"/>
  <c r="G22" i="102" s="1"/>
  <c r="E23" i="102"/>
  <c r="G23" i="102" s="1"/>
  <c r="E25" i="102"/>
  <c r="G25" i="102" s="1"/>
  <c r="E27" i="102"/>
  <c r="G27" i="102" s="1"/>
  <c r="G24" i="102" l="1"/>
  <c r="E24" i="102"/>
  <c r="E17" i="102"/>
  <c r="E26" i="102"/>
  <c r="G26" i="102"/>
  <c r="G17" i="102"/>
  <c r="G3" i="102"/>
  <c r="E3" i="102"/>
  <c r="AD4" i="102"/>
  <c r="AD5" i="102"/>
  <c r="AD6" i="102"/>
  <c r="AD7" i="102"/>
  <c r="AD8" i="102"/>
  <c r="AD9" i="102"/>
  <c r="AD10" i="102"/>
  <c r="AD11" i="102"/>
  <c r="AD12" i="102"/>
  <c r="AD13" i="102"/>
  <c r="AD14" i="102"/>
  <c r="AD15" i="102"/>
  <c r="AD16" i="102"/>
  <c r="AD25" i="102"/>
  <c r="AF16" i="102"/>
  <c r="AF15" i="102"/>
  <c r="AF14" i="102"/>
  <c r="AF13" i="102"/>
  <c r="AF12" i="102"/>
  <c r="AF11" i="102"/>
  <c r="AF10" i="102"/>
  <c r="AF9" i="102"/>
  <c r="AF8" i="102"/>
  <c r="AF7" i="102"/>
  <c r="AF6" i="102"/>
  <c r="AF5" i="102"/>
  <c r="AF4" i="102"/>
  <c r="AF25" i="102"/>
  <c r="AF23" i="102"/>
  <c r="AF22" i="102"/>
  <c r="AF21" i="102"/>
  <c r="AF20" i="102"/>
  <c r="AF19" i="102"/>
  <c r="AF18" i="102"/>
  <c r="E28" i="102" l="1"/>
  <c r="AF26" i="102"/>
  <c r="AF3" i="102"/>
  <c r="AF17" i="102"/>
  <c r="AD26" i="102"/>
  <c r="AD24" i="102"/>
  <c r="AD3" i="102"/>
  <c r="AF24" i="102"/>
  <c r="F28" i="102" l="1"/>
  <c r="AD22" i="102"/>
  <c r="AD23" i="102"/>
  <c r="AD21" i="102"/>
  <c r="AD20" i="102"/>
  <c r="AD18" i="102"/>
  <c r="AD19" i="102"/>
  <c r="AD17" i="102" l="1"/>
</calcChain>
</file>

<file path=xl/sharedStrings.xml><?xml version="1.0" encoding="utf-8"?>
<sst xmlns="http://schemas.openxmlformats.org/spreadsheetml/2006/main" count="33" uniqueCount="33">
  <si>
    <t>ВЕС</t>
  </si>
  <si>
    <t>ПОКОМ</t>
  </si>
  <si>
    <t xml:space="preserve"> 083  Колбаса Швейцарская 0,17 кг., ШТ., сырокопченая  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</si>
  <si>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</si>
  <si>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</si>
  <si>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</si>
  <si>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</si>
  <si>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</si>
  <si>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</si>
  <si>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257  Сосиски Молочные оригинальные ТМ Особый рецепт, ВЕС.   ПОКОМ</t>
  </si>
  <si>
    <t xml:space="preserve"> 271  Колбаса Сервелат Левантский ТМ Особый Рецепт, ВЕС. ПОКОМ</t>
  </si>
  <si>
    <t>Останкино</t>
  </si>
  <si>
    <t>4614 ВЕТЧ.ЛЮБИТЕЛЬСКАЯ п/о _ ОСТАНКИНО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</si>
  <si>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</si>
  <si>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</si>
  <si>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</si>
  <si>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Новые Фермы</t>
  </si>
  <si>
    <t>15011 Свиная Элитная с/к в/у 0,25кг ТМ ДД (Ресурс Волга)  МК</t>
  </si>
  <si>
    <t>Сосиски Мусульманские (в газе)  Рузком</t>
  </si>
  <si>
    <t>Сардельки Мусульманские (в газе)  Рузком</t>
  </si>
  <si>
    <t>Мир Колбас</t>
  </si>
  <si>
    <t>ЗАКАЗ</t>
  </si>
  <si>
    <t>Остаток</t>
  </si>
  <si>
    <t>ОСТАТОК</t>
  </si>
  <si>
    <t xml:space="preserve"> 017  Сосиски Вязанка Сливочные, Вязанка амицел ВЕС.ПОКОМ</t>
  </si>
  <si>
    <t xml:space="preserve"> 318  Сосиски Датские ТМ Зареченские, ВЕС  ПОКОМ</t>
  </si>
  <si>
    <t xml:space="preserve"> 330  Колбаса вареная Филейская ТМ Вязанка ТС Классическая ВЕС  ПОКОМ</t>
  </si>
  <si>
    <t xml:space="preserve"> 316  Колбаса Нежная ТМ Зареченские ВЕС  ПОКОМ</t>
  </si>
  <si>
    <t>Кавказская из индейки 0,950 (шт.)</t>
  </si>
  <si>
    <t>Заказ кг</t>
  </si>
  <si>
    <t>Нет на складе
кг</t>
  </si>
  <si>
    <t xml:space="preserve">ЗАКАЗ </t>
  </si>
  <si>
    <t>Поляков 14.12.23.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</si>
</sst>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  <charset val="204"/>
    </font>
    <font>
      <b/>
      <sz val="16"/>
      <color theme="1"/>
      <name val="Calibri Light"/>
      <family val="2"/>
      <charset val="20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4" borderId="10" xfId="1" applyFont="1" applyFill="1" applyBorder="1" applyAlignment="1">
      <alignment horizontal="center" vertical="center"/>
    </xf>
    <xf numFmtId="0" fontId="3" fillId="4" borderId="10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0" borderId="16" xfId="0" applyFont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8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top"/>
    </xf>
    <xf numFmtId="0" fontId="6" fillId="7" borderId="7" xfId="0" applyFont="1" applyFill="1" applyBorder="1" applyAlignment="1">
      <alignment vertical="top"/>
    </xf>
    <xf numFmtId="0" fontId="9" fillId="0" borderId="17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vertical="top"/>
    </xf>
    <xf numFmtId="0" fontId="4" fillId="0" borderId="16" xfId="0" applyFont="1" applyBorder="1" applyAlignment="1">
      <alignment vertical="top"/>
    </xf>
    <xf numFmtId="1" fontId="4" fillId="0" borderId="11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2" fillId="2" borderId="18" xfId="1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 wrapText="1"/>
    </xf>
    <xf numFmtId="1" fontId="2" fillId="5" borderId="5" xfId="1" applyNumberFormat="1" applyFont="1" applyFill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" fontId="2" fillId="5" borderId="10" xfId="1" applyNumberFormat="1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F28"/>
  <sheetViews>
    <sheetView tabSelected="1" zoomScale="80" zoomScaleNormal="80" workbookViewId="0">
      <selection activeCell="L15" sqref="K14:L15"/>
    </sheetView>
  </sheetViews>
  <sheetFormatPr defaultRowHeight="18.75" outlineLevelRow="1" x14ac:dyDescent="0.25"/>
  <cols>
    <col min="1" max="1" width="2.5703125" customWidth="1"/>
    <col min="2" max="2" width="91.7109375" style="34" customWidth="1"/>
    <col min="3" max="3" width="3.42578125" style="1" hidden="1" customWidth="1"/>
    <col min="4" max="5" width="17.7109375" style="1" customWidth="1"/>
    <col min="6" max="7" width="17.7109375" style="1" hidden="1" customWidth="1"/>
    <col min="8" max="8" width="17.7109375" style="1" customWidth="1"/>
    <col min="9" max="9" width="10.7109375" style="1" customWidth="1"/>
    <col min="10" max="24" width="9.140625" style="1"/>
    <col min="25" max="26" width="9.140625" style="2"/>
    <col min="27" max="27" width="9.140625" style="1"/>
    <col min="28" max="32" width="9.140625" style="1" hidden="1" customWidth="1"/>
  </cols>
  <sheetData>
    <row r="1" spans="2:32" ht="19.5" thickBot="1" x14ac:dyDescent="0.3">
      <c r="B1" s="34" t="s">
        <v>32</v>
      </c>
    </row>
    <row r="2" spans="2:32" ht="63.75" thickBot="1" x14ac:dyDescent="0.3">
      <c r="B2" s="35"/>
      <c r="C2" s="32"/>
      <c r="D2" s="45" t="s">
        <v>31</v>
      </c>
      <c r="E2" s="45" t="s">
        <v>29</v>
      </c>
      <c r="F2" s="46" t="s">
        <v>22</v>
      </c>
      <c r="G2" s="47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5"/>
      <c r="AA2" s="4"/>
      <c r="AB2" s="22" t="s">
        <v>0</v>
      </c>
      <c r="AC2" s="15"/>
      <c r="AD2" s="22" t="s">
        <v>21</v>
      </c>
      <c r="AE2" s="15"/>
      <c r="AF2" s="23" t="s">
        <v>23</v>
      </c>
    </row>
    <row r="3" spans="2:32" s="3" customFormat="1" ht="19.5" thickBot="1" x14ac:dyDescent="0.3">
      <c r="B3" s="28" t="s">
        <v>1</v>
      </c>
      <c r="C3" s="28"/>
      <c r="D3" s="18">
        <f>SUM(D4:D16)</f>
        <v>16890</v>
      </c>
      <c r="E3" s="18">
        <f>SUM(E4:E16)</f>
        <v>16765.5</v>
      </c>
      <c r="F3" s="24">
        <f>SUM(F4:F16)</f>
        <v>0</v>
      </c>
      <c r="G3" s="48">
        <f>SUM(G4:G16)</f>
        <v>16765.5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/>
      <c r="Z3" s="7"/>
      <c r="AA3" s="6"/>
      <c r="AB3" s="13"/>
      <c r="AC3" s="16"/>
      <c r="AD3" s="14">
        <f>SUM(AD4:AD16)</f>
        <v>16765.5</v>
      </c>
      <c r="AE3" s="16"/>
      <c r="AF3" s="14">
        <f>SUM(AF4:AF16)</f>
        <v>16744.334999999999</v>
      </c>
    </row>
    <row r="4" spans="2:32" ht="16.5" customHeight="1" outlineLevel="1" x14ac:dyDescent="0.25">
      <c r="B4" s="37" t="s">
        <v>24</v>
      </c>
      <c r="C4" s="29">
        <v>1</v>
      </c>
      <c r="D4" s="11">
        <v>750</v>
      </c>
      <c r="E4" s="11">
        <f t="shared" ref="E4:E6" si="0">D4*C4</f>
        <v>750</v>
      </c>
      <c r="F4" s="17"/>
      <c r="G4" s="43">
        <f t="shared" ref="G4:G6" si="1">E4-F4</f>
        <v>750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9"/>
      <c r="Z4" s="9"/>
      <c r="AA4" s="8"/>
      <c r="AB4" s="12">
        <v>1</v>
      </c>
      <c r="AC4" s="8"/>
      <c r="AD4" s="12">
        <f t="shared" ref="AD4" si="2">AB4*D4</f>
        <v>750</v>
      </c>
      <c r="AE4" s="8"/>
      <c r="AF4" s="12">
        <f t="shared" ref="AF4" si="3">AB4*G4</f>
        <v>750</v>
      </c>
    </row>
    <row r="5" spans="2:32" ht="16.5" customHeight="1" outlineLevel="1" x14ac:dyDescent="0.25">
      <c r="B5" s="37" t="s">
        <v>2</v>
      </c>
      <c r="C5" s="26">
        <v>0.17</v>
      </c>
      <c r="D5" s="11">
        <v>150</v>
      </c>
      <c r="E5" s="11">
        <f t="shared" si="0"/>
        <v>25.500000000000004</v>
      </c>
      <c r="F5" s="17"/>
      <c r="G5" s="43">
        <f t="shared" si="1"/>
        <v>25.500000000000004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9"/>
      <c r="AA5" s="8"/>
      <c r="AB5" s="12">
        <v>0.17</v>
      </c>
      <c r="AC5" s="8"/>
      <c r="AD5" s="12">
        <f t="shared" ref="AD5" si="4">AB5*D5</f>
        <v>25.500000000000004</v>
      </c>
      <c r="AE5" s="8"/>
      <c r="AF5" s="12">
        <f t="shared" ref="AF5" si="5">AB5*G5</f>
        <v>4.3350000000000009</v>
      </c>
    </row>
    <row r="6" spans="2:32" ht="16.5" customHeight="1" outlineLevel="1" x14ac:dyDescent="0.25">
      <c r="B6" s="37" t="s">
        <v>3</v>
      </c>
      <c r="C6" s="26">
        <v>1</v>
      </c>
      <c r="D6" s="11">
        <v>650</v>
      </c>
      <c r="E6" s="11">
        <f t="shared" si="0"/>
        <v>650</v>
      </c>
      <c r="F6" s="17"/>
      <c r="G6" s="43">
        <f t="shared" si="1"/>
        <v>650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8"/>
      <c r="AB6" s="12">
        <v>1</v>
      </c>
      <c r="AC6" s="8"/>
      <c r="AD6" s="12">
        <f t="shared" ref="AD6:AD12" si="6">AB6*D6</f>
        <v>650</v>
      </c>
      <c r="AE6" s="8"/>
      <c r="AF6" s="12">
        <f t="shared" ref="AF6:AF12" si="7">AB6*G6</f>
        <v>650</v>
      </c>
    </row>
    <row r="7" spans="2:32" ht="16.5" customHeight="1" outlineLevel="1" x14ac:dyDescent="0.25">
      <c r="B7" s="37" t="s">
        <v>4</v>
      </c>
      <c r="C7" s="26">
        <v>1</v>
      </c>
      <c r="D7" s="11">
        <v>3500</v>
      </c>
      <c r="E7" s="11">
        <f t="shared" ref="E7:E14" si="8">D7*C7</f>
        <v>3500</v>
      </c>
      <c r="F7" s="17"/>
      <c r="G7" s="43">
        <f t="shared" ref="G7:G14" si="9">E7-F7</f>
        <v>3500</v>
      </c>
      <c r="H7" s="31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  <c r="Z7" s="9"/>
      <c r="AA7" s="8"/>
      <c r="AB7" s="12">
        <v>1</v>
      </c>
      <c r="AC7" s="8"/>
      <c r="AD7" s="12">
        <f t="shared" si="6"/>
        <v>3500</v>
      </c>
      <c r="AE7" s="8"/>
      <c r="AF7" s="12">
        <f t="shared" si="7"/>
        <v>3500</v>
      </c>
    </row>
    <row r="8" spans="2:32" ht="16.5" customHeight="1" outlineLevel="1" x14ac:dyDescent="0.25">
      <c r="B8" s="37" t="s">
        <v>5</v>
      </c>
      <c r="C8" s="26">
        <v>1</v>
      </c>
      <c r="D8" s="11">
        <v>7200</v>
      </c>
      <c r="E8" s="11">
        <f t="shared" si="8"/>
        <v>7200</v>
      </c>
      <c r="F8" s="17"/>
      <c r="G8" s="43">
        <f t="shared" si="9"/>
        <v>7200</v>
      </c>
      <c r="H8" s="31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Z8" s="9"/>
      <c r="AA8" s="8"/>
      <c r="AB8" s="12">
        <v>1</v>
      </c>
      <c r="AC8" s="8"/>
      <c r="AD8" s="12">
        <f t="shared" si="6"/>
        <v>7200</v>
      </c>
      <c r="AE8" s="8"/>
      <c r="AF8" s="12">
        <f t="shared" si="7"/>
        <v>7200</v>
      </c>
    </row>
    <row r="9" spans="2:32" ht="16.5" customHeight="1" outlineLevel="1" x14ac:dyDescent="0.25">
      <c r="B9" s="37" t="s">
        <v>6</v>
      </c>
      <c r="C9" s="26">
        <v>1</v>
      </c>
      <c r="D9" s="11">
        <v>2200</v>
      </c>
      <c r="E9" s="11">
        <f t="shared" si="8"/>
        <v>2200</v>
      </c>
      <c r="F9" s="17"/>
      <c r="G9" s="43">
        <f t="shared" si="9"/>
        <v>2200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  <c r="Z9" s="9"/>
      <c r="AA9" s="8"/>
      <c r="AB9" s="12">
        <v>1</v>
      </c>
      <c r="AC9" s="8"/>
      <c r="AD9" s="12">
        <f t="shared" si="6"/>
        <v>2200</v>
      </c>
      <c r="AE9" s="8"/>
      <c r="AF9" s="12">
        <f t="shared" si="7"/>
        <v>2200</v>
      </c>
    </row>
    <row r="10" spans="2:32" ht="16.5" customHeight="1" outlineLevel="1" x14ac:dyDescent="0.25">
      <c r="B10" s="37" t="s">
        <v>7</v>
      </c>
      <c r="C10" s="26">
        <v>1</v>
      </c>
      <c r="D10" s="11">
        <v>150</v>
      </c>
      <c r="E10" s="11">
        <f t="shared" si="8"/>
        <v>150</v>
      </c>
      <c r="F10" s="17"/>
      <c r="G10" s="43">
        <f t="shared" si="9"/>
        <v>150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Z10" s="9"/>
      <c r="AA10" s="8"/>
      <c r="AB10" s="12">
        <v>1</v>
      </c>
      <c r="AC10" s="8"/>
      <c r="AD10" s="12">
        <f t="shared" si="6"/>
        <v>150</v>
      </c>
      <c r="AE10" s="8"/>
      <c r="AF10" s="12">
        <f t="shared" si="7"/>
        <v>150</v>
      </c>
    </row>
    <row r="11" spans="2:32" ht="16.5" customHeight="1" outlineLevel="1" x14ac:dyDescent="0.25">
      <c r="B11" s="37" t="s">
        <v>8</v>
      </c>
      <c r="C11" s="26">
        <v>1</v>
      </c>
      <c r="D11" s="11">
        <v>270</v>
      </c>
      <c r="E11" s="11">
        <f t="shared" si="8"/>
        <v>270</v>
      </c>
      <c r="F11" s="17"/>
      <c r="G11" s="43">
        <f t="shared" si="9"/>
        <v>270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9"/>
      <c r="Z11" s="9"/>
      <c r="AA11" s="8"/>
      <c r="AB11" s="12">
        <v>1</v>
      </c>
      <c r="AC11" s="8"/>
      <c r="AD11" s="12">
        <f t="shared" si="6"/>
        <v>270</v>
      </c>
      <c r="AE11" s="8"/>
      <c r="AF11" s="12">
        <f t="shared" si="7"/>
        <v>270</v>
      </c>
    </row>
    <row r="12" spans="2:32" ht="16.5" customHeight="1" outlineLevel="1" x14ac:dyDescent="0.25">
      <c r="B12" s="37" t="s">
        <v>9</v>
      </c>
      <c r="C12" s="26">
        <v>1</v>
      </c>
      <c r="D12" s="11">
        <v>750</v>
      </c>
      <c r="E12" s="11">
        <f t="shared" si="8"/>
        <v>750</v>
      </c>
      <c r="F12" s="17"/>
      <c r="G12" s="43">
        <f t="shared" si="9"/>
        <v>750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9"/>
      <c r="Z12" s="9"/>
      <c r="AA12" s="8"/>
      <c r="AB12" s="12">
        <v>1</v>
      </c>
      <c r="AC12" s="8"/>
      <c r="AD12" s="12">
        <f t="shared" si="6"/>
        <v>750</v>
      </c>
      <c r="AE12" s="8"/>
      <c r="AF12" s="12">
        <f t="shared" si="7"/>
        <v>750</v>
      </c>
    </row>
    <row r="13" spans="2:32" ht="16.5" customHeight="1" outlineLevel="1" x14ac:dyDescent="0.25">
      <c r="B13" s="36" t="s">
        <v>10</v>
      </c>
      <c r="C13" s="26">
        <v>1</v>
      </c>
      <c r="D13" s="11">
        <v>170</v>
      </c>
      <c r="E13" s="11">
        <f t="shared" si="8"/>
        <v>170</v>
      </c>
      <c r="F13" s="17"/>
      <c r="G13" s="43">
        <f t="shared" si="9"/>
        <v>170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9"/>
      <c r="Z13" s="9"/>
      <c r="AA13" s="8"/>
      <c r="AB13" s="12">
        <v>1</v>
      </c>
      <c r="AC13" s="8"/>
      <c r="AD13" s="12">
        <f t="shared" ref="AD13" si="10">AB13*D13</f>
        <v>170</v>
      </c>
      <c r="AE13" s="8"/>
      <c r="AF13" s="12">
        <f t="shared" ref="AF13" si="11">AB13*G13</f>
        <v>170</v>
      </c>
    </row>
    <row r="14" spans="2:32" ht="16.5" customHeight="1" outlineLevel="1" x14ac:dyDescent="0.25">
      <c r="B14" s="37" t="s">
        <v>27</v>
      </c>
      <c r="C14" s="26">
        <v>1</v>
      </c>
      <c r="D14" s="11">
        <v>150</v>
      </c>
      <c r="E14" s="11">
        <f t="shared" si="8"/>
        <v>150</v>
      </c>
      <c r="F14" s="17"/>
      <c r="G14" s="43">
        <f t="shared" si="9"/>
        <v>150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9"/>
      <c r="Z14" s="9"/>
      <c r="AA14" s="8"/>
      <c r="AB14" s="12">
        <v>1</v>
      </c>
      <c r="AC14" s="8"/>
      <c r="AD14" s="12">
        <f t="shared" ref="AD14:AD16" si="12">AB14*D14</f>
        <v>150</v>
      </c>
      <c r="AE14" s="8"/>
      <c r="AF14" s="12">
        <f t="shared" ref="AF14:AF16" si="13">AB14*G14</f>
        <v>150</v>
      </c>
    </row>
    <row r="15" spans="2:32" ht="16.5" customHeight="1" outlineLevel="1" x14ac:dyDescent="0.25">
      <c r="B15" s="37" t="s">
        <v>25</v>
      </c>
      <c r="C15" s="26">
        <v>1</v>
      </c>
      <c r="D15" s="11">
        <v>800</v>
      </c>
      <c r="E15" s="11">
        <f t="shared" ref="E15:E18" si="14">D15*C15</f>
        <v>800</v>
      </c>
      <c r="F15" s="17"/>
      <c r="G15" s="43">
        <f t="shared" ref="G15:G16" si="15">E15-F15</f>
        <v>800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9"/>
      <c r="Z15" s="9"/>
      <c r="AA15" s="8"/>
      <c r="AB15" s="12">
        <v>1</v>
      </c>
      <c r="AC15" s="8"/>
      <c r="AD15" s="12">
        <f t="shared" si="12"/>
        <v>800</v>
      </c>
      <c r="AE15" s="8"/>
      <c r="AF15" s="12">
        <f t="shared" si="13"/>
        <v>800</v>
      </c>
    </row>
    <row r="16" spans="2:32" ht="16.5" customHeight="1" outlineLevel="1" x14ac:dyDescent="0.25">
      <c r="B16" s="36" t="s">
        <v>26</v>
      </c>
      <c r="C16" s="26">
        <v>1</v>
      </c>
      <c r="D16" s="11">
        <v>150</v>
      </c>
      <c r="E16" s="11">
        <f t="shared" si="14"/>
        <v>150</v>
      </c>
      <c r="F16" s="17"/>
      <c r="G16" s="43">
        <f t="shared" si="15"/>
        <v>150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9"/>
      <c r="Z16" s="9"/>
      <c r="AA16" s="8"/>
      <c r="AB16" s="12">
        <v>1</v>
      </c>
      <c r="AC16" s="8"/>
      <c r="AD16" s="12">
        <f t="shared" si="12"/>
        <v>150</v>
      </c>
      <c r="AE16" s="8"/>
      <c r="AF16" s="12">
        <f t="shared" si="13"/>
        <v>150</v>
      </c>
    </row>
    <row r="17" spans="2:32" s="3" customFormat="1" ht="19.5" hidden="1" collapsed="1" thickBot="1" x14ac:dyDescent="0.3">
      <c r="B17" s="28" t="s">
        <v>20</v>
      </c>
      <c r="C17" s="28"/>
      <c r="D17" s="18">
        <f>SUM(D18:D23)</f>
        <v>840</v>
      </c>
      <c r="E17" s="28">
        <f>SUM(E18:E23)</f>
        <v>802.5</v>
      </c>
      <c r="F17" s="24">
        <f>SUM(F18:F23)</f>
        <v>0</v>
      </c>
      <c r="G17" s="19">
        <f>SUM(G18:G23)</f>
        <v>802.5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7"/>
      <c r="Z17" s="7"/>
      <c r="AA17" s="6"/>
      <c r="AB17" s="13"/>
      <c r="AC17" s="16"/>
      <c r="AD17" s="14">
        <f>SUM(AD18:AD23)</f>
        <v>802.5</v>
      </c>
      <c r="AE17" s="16"/>
      <c r="AF17" s="14">
        <f>SUM(AF18:AF23)</f>
        <v>793.125</v>
      </c>
    </row>
    <row r="18" spans="2:32" ht="16.5" hidden="1" customHeight="1" outlineLevel="1" x14ac:dyDescent="0.25">
      <c r="B18" s="37" t="s">
        <v>17</v>
      </c>
      <c r="C18" s="41">
        <v>0.25</v>
      </c>
      <c r="D18" s="44">
        <v>50</v>
      </c>
      <c r="E18" s="11">
        <f t="shared" si="14"/>
        <v>12.5</v>
      </c>
      <c r="F18" s="43"/>
      <c r="G18" s="42">
        <f t="shared" ref="G18:G23" si="16">E18-F18</f>
        <v>12.5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  <c r="Z18" s="9"/>
      <c r="AA18" s="8"/>
      <c r="AB18" s="12">
        <v>0.25</v>
      </c>
      <c r="AC18" s="8"/>
      <c r="AD18" s="12">
        <f t="shared" ref="AD18" si="17">AB18*D18</f>
        <v>12.5</v>
      </c>
      <c r="AE18" s="8"/>
      <c r="AF18" s="12">
        <f t="shared" ref="AF18" si="18">AB18*G18</f>
        <v>3.125</v>
      </c>
    </row>
    <row r="19" spans="2:32" ht="16.5" hidden="1" customHeight="1" outlineLevel="1" x14ac:dyDescent="0.25">
      <c r="B19" s="37" t="s">
        <v>13</v>
      </c>
      <c r="C19" s="41">
        <v>1</v>
      </c>
      <c r="D19" s="44">
        <v>100</v>
      </c>
      <c r="E19" s="11">
        <f t="shared" ref="E19:E25" si="19">D19*C19</f>
        <v>100</v>
      </c>
      <c r="F19" s="43"/>
      <c r="G19" s="42">
        <f t="shared" si="16"/>
        <v>100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9"/>
      <c r="Z19" s="9"/>
      <c r="AA19" s="8"/>
      <c r="AB19" s="12">
        <v>1</v>
      </c>
      <c r="AC19" s="8"/>
      <c r="AD19" s="12">
        <f t="shared" ref="AD19:AD23" si="20">AB19*D19</f>
        <v>100</v>
      </c>
      <c r="AE19" s="8"/>
      <c r="AF19" s="12">
        <f t="shared" ref="AF19:AF23" si="21">AB19*G19</f>
        <v>100</v>
      </c>
    </row>
    <row r="20" spans="2:32" ht="16.5" hidden="1" customHeight="1" outlineLevel="1" x14ac:dyDescent="0.25">
      <c r="B20" s="37" t="s">
        <v>14</v>
      </c>
      <c r="C20" s="41">
        <v>1</v>
      </c>
      <c r="D20" s="44">
        <v>70</v>
      </c>
      <c r="E20" s="11">
        <f t="shared" si="19"/>
        <v>70</v>
      </c>
      <c r="F20" s="43"/>
      <c r="G20" s="42">
        <f t="shared" si="16"/>
        <v>70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Z20" s="9"/>
      <c r="AA20" s="8"/>
      <c r="AB20" s="12">
        <v>1</v>
      </c>
      <c r="AC20" s="8"/>
      <c r="AD20" s="12">
        <f t="shared" si="20"/>
        <v>70</v>
      </c>
      <c r="AE20" s="8"/>
      <c r="AF20" s="12">
        <f t="shared" si="21"/>
        <v>70</v>
      </c>
    </row>
    <row r="21" spans="2:32" ht="16.5" hidden="1" customHeight="1" outlineLevel="1" x14ac:dyDescent="0.25">
      <c r="B21" s="37" t="s">
        <v>15</v>
      </c>
      <c r="C21" s="41">
        <v>1</v>
      </c>
      <c r="D21" s="44">
        <v>70</v>
      </c>
      <c r="E21" s="11">
        <f t="shared" si="19"/>
        <v>70</v>
      </c>
      <c r="F21" s="43"/>
      <c r="G21" s="42">
        <f t="shared" si="16"/>
        <v>70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9"/>
      <c r="Z21" s="9"/>
      <c r="AA21" s="8"/>
      <c r="AB21" s="12">
        <v>1</v>
      </c>
      <c r="AC21" s="8"/>
      <c r="AD21" s="12">
        <f t="shared" si="20"/>
        <v>70</v>
      </c>
      <c r="AE21" s="8"/>
      <c r="AF21" s="12">
        <f t="shared" si="21"/>
        <v>70</v>
      </c>
    </row>
    <row r="22" spans="2:32" ht="16.5" hidden="1" customHeight="1" outlineLevel="1" x14ac:dyDescent="0.25">
      <c r="B22" s="37" t="s">
        <v>19</v>
      </c>
      <c r="C22" s="41">
        <v>1</v>
      </c>
      <c r="D22" s="44">
        <v>300</v>
      </c>
      <c r="E22" s="11">
        <f t="shared" si="19"/>
        <v>300</v>
      </c>
      <c r="F22" s="43"/>
      <c r="G22" s="42">
        <f t="shared" si="16"/>
        <v>300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9"/>
      <c r="Z22" s="9"/>
      <c r="AA22" s="8"/>
      <c r="AB22" s="12">
        <v>1</v>
      </c>
      <c r="AC22" s="8"/>
      <c r="AD22" s="12">
        <f t="shared" si="20"/>
        <v>300</v>
      </c>
      <c r="AE22" s="8"/>
      <c r="AF22" s="12">
        <f t="shared" si="21"/>
        <v>300</v>
      </c>
    </row>
    <row r="23" spans="2:32" ht="16.5" hidden="1" customHeight="1" outlineLevel="1" thickBot="1" x14ac:dyDescent="0.3">
      <c r="B23" s="37" t="s">
        <v>18</v>
      </c>
      <c r="C23" s="41">
        <v>1</v>
      </c>
      <c r="D23" s="44">
        <v>250</v>
      </c>
      <c r="E23" s="11">
        <f t="shared" si="19"/>
        <v>250</v>
      </c>
      <c r="F23" s="43"/>
      <c r="G23" s="42">
        <f t="shared" si="16"/>
        <v>250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9"/>
      <c r="Z23" s="9"/>
      <c r="AA23" s="8"/>
      <c r="AB23" s="12">
        <v>1</v>
      </c>
      <c r="AC23" s="8"/>
      <c r="AD23" s="12">
        <f t="shared" si="20"/>
        <v>250</v>
      </c>
      <c r="AE23" s="8"/>
      <c r="AF23" s="12">
        <f t="shared" si="21"/>
        <v>250</v>
      </c>
    </row>
    <row r="24" spans="2:32" s="3" customFormat="1" ht="19.5" hidden="1" collapsed="1" thickBot="1" x14ac:dyDescent="0.3">
      <c r="B24" s="28" t="s">
        <v>11</v>
      </c>
      <c r="C24" s="28"/>
      <c r="D24" s="18">
        <f>SUM(D25:D25)</f>
        <v>100</v>
      </c>
      <c r="E24" s="28">
        <f>SUM(E25:E25)</f>
        <v>100</v>
      </c>
      <c r="F24" s="24">
        <f>SUM(F25:F25)</f>
        <v>0</v>
      </c>
      <c r="G24" s="50">
        <f>SUM(G25:G25)</f>
        <v>100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7"/>
      <c r="Z24" s="7"/>
      <c r="AA24" s="6"/>
      <c r="AB24" s="13"/>
      <c r="AC24" s="16"/>
      <c r="AD24" s="14">
        <f>SUM(AD25:AD25)</f>
        <v>100</v>
      </c>
      <c r="AE24" s="16"/>
      <c r="AF24" s="14">
        <f>SUM(AF25:AF25)</f>
        <v>100</v>
      </c>
    </row>
    <row r="25" spans="2:32" ht="16.5" hidden="1" customHeight="1" outlineLevel="1" thickBot="1" x14ac:dyDescent="0.3">
      <c r="B25" s="37" t="s">
        <v>12</v>
      </c>
      <c r="C25" s="33">
        <v>1</v>
      </c>
      <c r="D25" s="10">
        <v>100</v>
      </c>
      <c r="E25" s="51">
        <f t="shared" si="19"/>
        <v>100</v>
      </c>
      <c r="F25" s="17"/>
      <c r="G25" s="42">
        <f t="shared" ref="G25" si="22">E25-F25</f>
        <v>100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9"/>
      <c r="Z25" s="9"/>
      <c r="AA25" s="8"/>
      <c r="AB25" s="12">
        <v>1</v>
      </c>
      <c r="AC25" s="8"/>
      <c r="AD25" s="12">
        <f t="shared" ref="AD25" si="23">AB25*D25</f>
        <v>100</v>
      </c>
      <c r="AE25" s="8"/>
      <c r="AF25" s="12">
        <f t="shared" ref="AF25" si="24">AB25*G25</f>
        <v>100</v>
      </c>
    </row>
    <row r="26" spans="2:32" s="3" customFormat="1" ht="19.5" hidden="1" collapsed="1" thickBot="1" x14ac:dyDescent="0.3">
      <c r="B26" s="28" t="s">
        <v>16</v>
      </c>
      <c r="C26" s="28"/>
      <c r="D26" s="18">
        <f>SUM(D27:D27)</f>
        <v>300</v>
      </c>
      <c r="E26" s="28">
        <f>SUM(E27:E27)</f>
        <v>285</v>
      </c>
      <c r="F26" s="54">
        <f>SUM(F27:F27)</f>
        <v>0</v>
      </c>
      <c r="G26" s="50">
        <f>SUM(G27:G27)</f>
        <v>285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7"/>
      <c r="Z26" s="7"/>
      <c r="AA26" s="6"/>
      <c r="AB26" s="13"/>
      <c r="AC26" s="16"/>
      <c r="AD26" s="14" t="e">
        <f>SUM(#REF!)</f>
        <v>#REF!</v>
      </c>
      <c r="AE26" s="16"/>
      <c r="AF26" s="14" t="e">
        <f>SUM(#REF!)</f>
        <v>#REF!</v>
      </c>
    </row>
    <row r="27" spans="2:32" ht="16.5" hidden="1" customHeight="1" outlineLevel="1" thickBot="1" x14ac:dyDescent="0.3">
      <c r="B27" s="38" t="s">
        <v>28</v>
      </c>
      <c r="C27" s="40">
        <v>0.95</v>
      </c>
      <c r="D27" s="12">
        <v>300</v>
      </c>
      <c r="E27" s="53">
        <f t="shared" ref="E27" si="25">D27*C27</f>
        <v>285</v>
      </c>
      <c r="F27" s="52"/>
      <c r="G27" s="49">
        <f t="shared" ref="G27" si="26">E27-F27</f>
        <v>285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9"/>
      <c r="Z27" s="9"/>
      <c r="AA27" s="8"/>
      <c r="AB27" s="30"/>
      <c r="AC27" s="8"/>
      <c r="AD27" s="12"/>
      <c r="AE27" s="8"/>
      <c r="AF27" s="12"/>
    </row>
    <row r="28" spans="2:32" ht="19.5" hidden="1" thickBot="1" x14ac:dyDescent="0.3">
      <c r="B28" s="39"/>
      <c r="C28" s="27"/>
      <c r="D28" s="25">
        <f>D26+D24+D17+D3</f>
        <v>18130</v>
      </c>
      <c r="E28" s="28">
        <f>E26+E24+E17+E3</f>
        <v>17953</v>
      </c>
      <c r="F28" s="20" t="e">
        <f>SUM(#REF!,#REF!,#REF!,#REF!,#REF!,#REF!,#REF!,F26,#REF!,#REF!,#REF!,#REF!,F24,F17,F3)</f>
        <v>#REF!</v>
      </c>
      <c r="G28" s="28"/>
      <c r="AB28" s="21"/>
      <c r="AC28" s="21"/>
      <c r="AD28" s="21"/>
      <c r="AE28" s="21"/>
      <c r="AF28" s="21"/>
    </row>
  </sheetData>
  <phoneticPr fontId="7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2023-12-14T08:13:25Z</cp:lastPrinted>
  <dcterms:created xsi:type="dcterms:W3CDTF">2015-06-05T18:19:34Z</dcterms:created>
  <dcterms:modified xsi:type="dcterms:W3CDTF">2023-12-14T08:13:27Z</dcterms:modified>
</cp:coreProperties>
</file>