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B83562-1EB8-44E1-AE8D-60AC63B0AF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O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BP307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73" i="1" l="1"/>
  <c r="BN373" i="1"/>
  <c r="Z373" i="1"/>
  <c r="BP417" i="1"/>
  <c r="BN417" i="1"/>
  <c r="Z417" i="1"/>
  <c r="BP436" i="1"/>
  <c r="BN436" i="1"/>
  <c r="Z436" i="1"/>
  <c r="BP442" i="1"/>
  <c r="BN442" i="1"/>
  <c r="Z442" i="1"/>
  <c r="BP468" i="1"/>
  <c r="BN468" i="1"/>
  <c r="Z468" i="1"/>
  <c r="BP492" i="1"/>
  <c r="BN492" i="1"/>
  <c r="Z492" i="1"/>
  <c r="BP513" i="1"/>
  <c r="BN513" i="1"/>
  <c r="Z513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2" i="1"/>
  <c r="Z23" i="1" s="1"/>
  <c r="BN22" i="1"/>
  <c r="BP22" i="1"/>
  <c r="Z26" i="1"/>
  <c r="BN26" i="1"/>
  <c r="Z27" i="1"/>
  <c r="BN27" i="1"/>
  <c r="Y36" i="1"/>
  <c r="Z53" i="1"/>
  <c r="BN53" i="1"/>
  <c r="Z65" i="1"/>
  <c r="BN65" i="1"/>
  <c r="Z66" i="1"/>
  <c r="BN66" i="1"/>
  <c r="Z87" i="1"/>
  <c r="BN87" i="1"/>
  <c r="Z110" i="1"/>
  <c r="BN110" i="1"/>
  <c r="Z126" i="1"/>
  <c r="BN126" i="1"/>
  <c r="Z141" i="1"/>
  <c r="BN141" i="1"/>
  <c r="Z142" i="1"/>
  <c r="BN142" i="1"/>
  <c r="Z157" i="1"/>
  <c r="BN157" i="1"/>
  <c r="Z178" i="1"/>
  <c r="BN178" i="1"/>
  <c r="I670" i="1"/>
  <c r="Y205" i="1"/>
  <c r="Z203" i="1"/>
  <c r="BN203" i="1"/>
  <c r="Z220" i="1"/>
  <c r="BN220" i="1"/>
  <c r="Z232" i="1"/>
  <c r="BN232" i="1"/>
  <c r="Z244" i="1"/>
  <c r="BN244" i="1"/>
  <c r="Z257" i="1"/>
  <c r="BN257" i="1"/>
  <c r="Z288" i="1"/>
  <c r="BN288" i="1"/>
  <c r="Z307" i="1"/>
  <c r="BN307" i="1"/>
  <c r="Z310" i="1"/>
  <c r="BN310" i="1"/>
  <c r="BP338" i="1"/>
  <c r="BN338" i="1"/>
  <c r="BP359" i="1"/>
  <c r="BN359" i="1"/>
  <c r="Z359" i="1"/>
  <c r="BP390" i="1"/>
  <c r="BN390" i="1"/>
  <c r="Z390" i="1"/>
  <c r="BP429" i="1"/>
  <c r="BN429" i="1"/>
  <c r="Z429" i="1"/>
  <c r="BP433" i="1"/>
  <c r="BN433" i="1"/>
  <c r="Z433" i="1"/>
  <c r="BP437" i="1"/>
  <c r="BN437" i="1"/>
  <c r="Z437" i="1"/>
  <c r="BP450" i="1"/>
  <c r="BN450" i="1"/>
  <c r="Z450" i="1"/>
  <c r="BP491" i="1"/>
  <c r="BN491" i="1"/>
  <c r="Z491" i="1"/>
  <c r="BP499" i="1"/>
  <c r="BN499" i="1"/>
  <c r="Z499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BP68" i="1"/>
  <c r="BN68" i="1"/>
  <c r="Z68" i="1"/>
  <c r="BP77" i="1"/>
  <c r="BN77" i="1"/>
  <c r="Z77" i="1"/>
  <c r="BP95" i="1"/>
  <c r="BN95" i="1"/>
  <c r="Z95" i="1"/>
  <c r="BP114" i="1"/>
  <c r="BN114" i="1"/>
  <c r="Z114" i="1"/>
  <c r="BP128" i="1"/>
  <c r="BN128" i="1"/>
  <c r="Z128" i="1"/>
  <c r="BP144" i="1"/>
  <c r="BN144" i="1"/>
  <c r="Z144" i="1"/>
  <c r="Y163" i="1"/>
  <c r="BP161" i="1"/>
  <c r="BN161" i="1"/>
  <c r="Z161" i="1"/>
  <c r="BP180" i="1"/>
  <c r="BN180" i="1"/>
  <c r="Z180" i="1"/>
  <c r="BP197" i="1"/>
  <c r="BN197" i="1"/>
  <c r="Z197" i="1"/>
  <c r="BP208" i="1"/>
  <c r="BN208" i="1"/>
  <c r="Z208" i="1"/>
  <c r="BP222" i="1"/>
  <c r="BN222" i="1"/>
  <c r="Z222" i="1"/>
  <c r="BP234" i="1"/>
  <c r="BN234" i="1"/>
  <c r="Z234" i="1"/>
  <c r="BP246" i="1"/>
  <c r="BN246" i="1"/>
  <c r="Z246" i="1"/>
  <c r="BP259" i="1"/>
  <c r="BN259" i="1"/>
  <c r="Z259" i="1"/>
  <c r="BP269" i="1"/>
  <c r="BN269" i="1"/>
  <c r="Z269" i="1"/>
  <c r="BP290" i="1"/>
  <c r="BN290" i="1"/>
  <c r="Z290" i="1"/>
  <c r="BP312" i="1"/>
  <c r="BN312" i="1"/>
  <c r="Z312" i="1"/>
  <c r="BP357" i="1"/>
  <c r="BN357" i="1"/>
  <c r="Z357" i="1"/>
  <c r="BP369" i="1"/>
  <c r="BN369" i="1"/>
  <c r="Z369" i="1"/>
  <c r="BP384" i="1"/>
  <c r="BN384" i="1"/>
  <c r="Z384" i="1"/>
  <c r="BP415" i="1"/>
  <c r="BN415" i="1"/>
  <c r="Z415" i="1"/>
  <c r="BP423" i="1"/>
  <c r="BN423" i="1"/>
  <c r="Z423" i="1"/>
  <c r="BP460" i="1"/>
  <c r="BN460" i="1"/>
  <c r="Z460" i="1"/>
  <c r="BP464" i="1"/>
  <c r="BN464" i="1"/>
  <c r="Z464" i="1"/>
  <c r="BP466" i="1"/>
  <c r="BN466" i="1"/>
  <c r="Z466" i="1"/>
  <c r="BP489" i="1"/>
  <c r="BN489" i="1"/>
  <c r="Z489" i="1"/>
  <c r="BP497" i="1"/>
  <c r="BN497" i="1"/>
  <c r="Z497" i="1"/>
  <c r="BP507" i="1"/>
  <c r="BN507" i="1"/>
  <c r="Z507" i="1"/>
  <c r="BP541" i="1"/>
  <c r="BN541" i="1"/>
  <c r="Z541" i="1"/>
  <c r="BP555" i="1"/>
  <c r="BN555" i="1"/>
  <c r="Z555" i="1"/>
  <c r="BP560" i="1"/>
  <c r="BN560" i="1"/>
  <c r="Z560" i="1"/>
  <c r="Y582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X660" i="1"/>
  <c r="Y35" i="1"/>
  <c r="Z29" i="1"/>
  <c r="BN29" i="1"/>
  <c r="Z32" i="1"/>
  <c r="BN32" i="1"/>
  <c r="Z33" i="1"/>
  <c r="BN33" i="1"/>
  <c r="C670" i="1"/>
  <c r="Z51" i="1"/>
  <c r="BN51" i="1"/>
  <c r="Z57" i="1"/>
  <c r="BN57" i="1"/>
  <c r="BP57" i="1"/>
  <c r="Y60" i="1"/>
  <c r="Z63" i="1"/>
  <c r="BN63" i="1"/>
  <c r="Y80" i="1"/>
  <c r="BP76" i="1"/>
  <c r="BN76" i="1"/>
  <c r="Z76" i="1"/>
  <c r="BP85" i="1"/>
  <c r="BN85" i="1"/>
  <c r="Z85" i="1"/>
  <c r="BP108" i="1"/>
  <c r="BN108" i="1"/>
  <c r="Z108" i="1"/>
  <c r="BP124" i="1"/>
  <c r="BN124" i="1"/>
  <c r="Z124" i="1"/>
  <c r="Y137" i="1"/>
  <c r="BP133" i="1"/>
  <c r="BN133" i="1"/>
  <c r="Z133" i="1"/>
  <c r="Y152" i="1"/>
  <c r="BP150" i="1"/>
  <c r="BN150" i="1"/>
  <c r="Z150" i="1"/>
  <c r="Y173" i="1"/>
  <c r="BP172" i="1"/>
  <c r="BN172" i="1"/>
  <c r="Z172" i="1"/>
  <c r="Z173" i="1" s="1"/>
  <c r="Y182" i="1"/>
  <c r="BP176" i="1"/>
  <c r="BN176" i="1"/>
  <c r="Z176" i="1"/>
  <c r="BP186" i="1"/>
  <c r="BN186" i="1"/>
  <c r="Z186" i="1"/>
  <c r="BP201" i="1"/>
  <c r="BN201" i="1"/>
  <c r="Z201" i="1"/>
  <c r="Y226" i="1"/>
  <c r="BP218" i="1"/>
  <c r="BN218" i="1"/>
  <c r="Z218" i="1"/>
  <c r="Y240" i="1"/>
  <c r="BP230" i="1"/>
  <c r="BN230" i="1"/>
  <c r="Z230" i="1"/>
  <c r="BP238" i="1"/>
  <c r="BN238" i="1"/>
  <c r="Z238" i="1"/>
  <c r="BP255" i="1"/>
  <c r="BN255" i="1"/>
  <c r="Z255" i="1"/>
  <c r="BP266" i="1"/>
  <c r="BN266" i="1"/>
  <c r="Z266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BP375" i="1"/>
  <c r="BN375" i="1"/>
  <c r="Z375" i="1"/>
  <c r="BP396" i="1"/>
  <c r="BN396" i="1"/>
  <c r="Z396" i="1"/>
  <c r="BP419" i="1"/>
  <c r="BN419" i="1"/>
  <c r="Z419" i="1"/>
  <c r="BP452" i="1"/>
  <c r="BN452" i="1"/>
  <c r="Z452" i="1"/>
  <c r="BP465" i="1"/>
  <c r="BN465" i="1"/>
  <c r="Z465" i="1"/>
  <c r="BP470" i="1"/>
  <c r="BN470" i="1"/>
  <c r="Z470" i="1"/>
  <c r="Y73" i="1"/>
  <c r="Y89" i="1"/>
  <c r="Y120" i="1"/>
  <c r="Y148" i="1"/>
  <c r="G670" i="1"/>
  <c r="Y188" i="1"/>
  <c r="Y248" i="1"/>
  <c r="K670" i="1"/>
  <c r="Y274" i="1"/>
  <c r="Y340" i="1"/>
  <c r="Y364" i="1"/>
  <c r="Y371" i="1"/>
  <c r="Y379" i="1"/>
  <c r="Y482" i="1"/>
  <c r="BP481" i="1"/>
  <c r="BN481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Y519" i="1"/>
  <c r="BP518" i="1"/>
  <c r="BN518" i="1"/>
  <c r="Z518" i="1"/>
  <c r="Z519" i="1" s="1"/>
  <c r="BP522" i="1"/>
  <c r="BN522" i="1"/>
  <c r="Z522" i="1"/>
  <c r="BP542" i="1"/>
  <c r="BN542" i="1"/>
  <c r="Z542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H9" i="1"/>
  <c r="A10" i="1"/>
  <c r="B670" i="1"/>
  <c r="X661" i="1"/>
  <c r="X662" i="1"/>
  <c r="X664" i="1"/>
  <c r="Y24" i="1"/>
  <c r="Z28" i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1" i="1"/>
  <c r="BP117" i="1"/>
  <c r="BN117" i="1"/>
  <c r="Z117" i="1"/>
  <c r="BP125" i="1"/>
  <c r="BN125" i="1"/>
  <c r="Z125" i="1"/>
  <c r="Y129" i="1"/>
  <c r="F9" i="1"/>
  <c r="J9" i="1"/>
  <c r="Y54" i="1"/>
  <c r="Y88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Y111" i="1"/>
  <c r="BP115" i="1"/>
  <c r="BN115" i="1"/>
  <c r="Z115" i="1"/>
  <c r="BP118" i="1"/>
  <c r="BN118" i="1"/>
  <c r="Z118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91" i="1"/>
  <c r="Y303" i="1"/>
  <c r="Y313" i="1"/>
  <c r="Y341" i="1"/>
  <c r="Y346" i="1"/>
  <c r="Y350" i="1"/>
  <c r="Y370" i="1"/>
  <c r="Y380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F670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BN308" i="1"/>
  <c r="Z309" i="1"/>
  <c r="BN309" i="1"/>
  <c r="Z311" i="1"/>
  <c r="BN311" i="1"/>
  <c r="Y314" i="1"/>
  <c r="S670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70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BN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Y472" i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Z670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22" i="1" l="1"/>
  <c r="Z646" i="1"/>
  <c r="Z570" i="1"/>
  <c r="Z564" i="1"/>
  <c r="Z527" i="1"/>
  <c r="Z370" i="1"/>
  <c r="Z260" i="1"/>
  <c r="Z240" i="1"/>
  <c r="Z210" i="1"/>
  <c r="Z204" i="1"/>
  <c r="Z147" i="1"/>
  <c r="Z129" i="1"/>
  <c r="Z438" i="1"/>
  <c r="Z120" i="1"/>
  <c r="Z111" i="1"/>
  <c r="Z35" i="1"/>
  <c r="Z582" i="1"/>
  <c r="Z313" i="1"/>
  <c r="Z226" i="1"/>
  <c r="Z181" i="1"/>
  <c r="Z504" i="1"/>
  <c r="Y662" i="1"/>
  <c r="Z103" i="1"/>
  <c r="Z543" i="1"/>
  <c r="Z471" i="1"/>
  <c r="Z461" i="1"/>
  <c r="Z379" i="1"/>
  <c r="Z363" i="1"/>
  <c r="Z291" i="1"/>
  <c r="Z273" i="1"/>
  <c r="Z163" i="1"/>
  <c r="Y661" i="1"/>
  <c r="Y663" i="1" s="1"/>
  <c r="Y664" i="1"/>
  <c r="Z72" i="1"/>
  <c r="Z640" i="1"/>
  <c r="Z605" i="1"/>
  <c r="Z593" i="1"/>
  <c r="Z456" i="1"/>
  <c r="Z425" i="1"/>
  <c r="X663" i="1"/>
  <c r="Z612" i="1"/>
  <c r="Z633" i="1"/>
  <c r="Z385" i="1"/>
  <c r="Z248" i="1"/>
  <c r="Z137" i="1"/>
  <c r="Z444" i="1"/>
  <c r="Z398" i="1"/>
  <c r="Z392" i="1"/>
  <c r="Z97" i="1"/>
  <c r="Z88" i="1"/>
  <c r="Z79" i="1"/>
  <c r="Z54" i="1"/>
  <c r="Y660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<sst xmlns="http://schemas.openxmlformats.org/spreadsheetml/2006/main" count="3151" uniqueCount="1104">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</sst>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0.54166666666666663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100</v>
      </c>
      <c r="Y107" s="778">
        <f>IFERROR(IF(X107="",0,CEILING((X107/$H107),1)*$H107),"")</f>
        <v>108</v>
      </c>
      <c r="Z107" s="36">
        <f>IFERROR(IF(Y107=0,"",ROUNDUP(Y107/H107,0)*0.02175),"")</f>
        <v>0.21749999999999997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104.44444444444444</v>
      </c>
      <c r="BN107" s="64">
        <f>IFERROR(Y107*I107/H107,"0")</f>
        <v>112.8</v>
      </c>
      <c r="BO107" s="64">
        <f>IFERROR(1/J107*(X107/H107),"0")</f>
        <v>0.16534391534391535</v>
      </c>
      <c r="BP107" s="64">
        <f>IFERROR(1/J107*(Y107/H107),"0")</f>
        <v>0.17857142857142855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9.2592592592592595</v>
      </c>
      <c r="Y111" s="779">
        <f>IFERROR(Y107/H107,"0")+IFERROR(Y108/H108,"0")+IFERROR(Y109/H109,"0")+IFERROR(Y110/H110,"0")</f>
        <v>10</v>
      </c>
      <c r="Z111" s="779">
        <f>IFERROR(IF(Z107="",0,Z107),"0")+IFERROR(IF(Z108="",0,Z108),"0")+IFERROR(IF(Z109="",0,Z109),"0")+IFERROR(IF(Z110="",0,Z110),"0")</f>
        <v>0.21749999999999997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100</v>
      </c>
      <c r="Y112" s="779">
        <f>IFERROR(SUM(Y107:Y110),"0")</f>
        <v>108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100</v>
      </c>
      <c r="Y124" s="778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104.28571428571429</v>
      </c>
      <c r="BN124" s="64">
        <f>IFERROR(Y124*I124/H124,"0")</f>
        <v>105.12</v>
      </c>
      <c r="BO124" s="64">
        <f>IFERROR(1/J124*(X124/H124),"0")</f>
        <v>0.15943877551020408</v>
      </c>
      <c r="BP124" s="64">
        <f>IFERROR(1/J124*(Y124/H124),"0")</f>
        <v>0.1607142857142857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8.9285714285714288</v>
      </c>
      <c r="Y129" s="779">
        <f>IFERROR(Y124/H124,"0")+IFERROR(Y125/H125,"0")+IFERROR(Y126/H126,"0")+IFERROR(Y127/H127,"0")+IFERROR(Y128/H128,"0")</f>
        <v>9</v>
      </c>
      <c r="Z129" s="779">
        <f>IFERROR(IF(Z124="",0,Z124),"0")+IFERROR(IF(Z125="",0,Z125),"0")+IFERROR(IF(Z126="",0,Z126),"0")+IFERROR(IF(Z127="",0,Z127),"0")+IFERROR(IF(Z128="",0,Z128),"0")</f>
        <v>0.19574999999999998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100</v>
      </c>
      <c r="Y130" s="779">
        <f>IFERROR(SUM(Y124:Y128),"0")</f>
        <v>100.8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23.80952380952381</v>
      </c>
      <c r="Y204" s="779">
        <f>IFERROR(Y196/H196,"0")+IFERROR(Y197/H197,"0")+IFERROR(Y198/H198,"0")+IFERROR(Y199/H199,"0")+IFERROR(Y200/H200,"0")+IFERROR(Y201/H201,"0")+IFERROR(Y202/H202,"0")+IFERROR(Y203/H203,"0")</f>
        <v>24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0.18071999999999999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100</v>
      </c>
      <c r="Y205" s="779">
        <f>IFERROR(SUM(Y196:Y203),"0")</f>
        <v>100.80000000000001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100</v>
      </c>
      <c r="Y239" s="778">
        <f t="shared" si="46"/>
        <v>100.8</v>
      </c>
      <c r="Z239" s="36">
        <f t="shared" si="51"/>
        <v>0.31625999999999999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111.58333333333334</v>
      </c>
      <c r="BN239" s="64">
        <f t="shared" si="48"/>
        <v>112.47599999999998</v>
      </c>
      <c r="BO239" s="64">
        <f t="shared" si="49"/>
        <v>0.26709401709401709</v>
      </c>
      <c r="BP239" s="64">
        <f t="shared" si="50"/>
        <v>0.26923076923076922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41.666666666666671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42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0.31625999999999999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100</v>
      </c>
      <c r="Y241" s="779">
        <f>IFERROR(SUM(Y229:Y239),"0")</f>
        <v>100.8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200</v>
      </c>
      <c r="Y416" s="778">
        <f t="shared" si="82"/>
        <v>210</v>
      </c>
      <c r="Z416" s="36">
        <f>IFERROR(IF(Y416=0,"",ROUNDUP(Y416/H416,0)*0.02175),"")</f>
        <v>0.30449999999999999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206.4</v>
      </c>
      <c r="BN416" s="64">
        <f t="shared" si="84"/>
        <v>216.72</v>
      </c>
      <c r="BO416" s="64">
        <f t="shared" si="85"/>
        <v>0.27777777777777779</v>
      </c>
      <c r="BP416" s="64">
        <f t="shared" si="86"/>
        <v>0.29166666666666663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500</v>
      </c>
      <c r="Y419" s="778">
        <f t="shared" si="82"/>
        <v>510</v>
      </c>
      <c r="Z419" s="36">
        <f>IFERROR(IF(Y419=0,"",ROUNDUP(Y419/H419,0)*0.02175),"")</f>
        <v>0.73949999999999994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516</v>
      </c>
      <c r="BN419" s="64">
        <f t="shared" si="84"/>
        <v>526.32000000000005</v>
      </c>
      <c r="BO419" s="64">
        <f t="shared" si="85"/>
        <v>0.69444444444444442</v>
      </c>
      <c r="BP419" s="64">
        <f t="shared" si="86"/>
        <v>0.70833333333333326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46.666666666666671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1.044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700</v>
      </c>
      <c r="Y426" s="779">
        <f>IFERROR(SUM(Y414:Y424),"0")</f>
        <v>720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350</v>
      </c>
      <c r="Y464" s="778">
        <f t="shared" ref="Y464:Y470" si="93">IFERROR(IF(X464="",0,CEILING((X464/$H464),1)*$H464),"")</f>
        <v>351</v>
      </c>
      <c r="Z464" s="36">
        <f>IFERROR(IF(Y464=0,"",ROUNDUP(Y464/H464,0)*0.02175),"")</f>
        <v>0.9787499999999999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375.30769230769232</v>
      </c>
      <c r="BN464" s="64">
        <f t="shared" ref="BN464:BN470" si="95">IFERROR(Y464*I464/H464,"0")</f>
        <v>376.38000000000005</v>
      </c>
      <c r="BO464" s="64">
        <f t="shared" ref="BO464:BO470" si="96">IFERROR(1/J464*(X464/H464),"0")</f>
        <v>0.80128205128205132</v>
      </c>
      <c r="BP464" s="64">
        <f t="shared" ref="BP464:BP470" si="97">IFERROR(1/J464*(Y464/H464),"0")</f>
        <v>0.80357142857142849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44.871794871794876</v>
      </c>
      <c r="Y471" s="779">
        <f>IFERROR(Y464/H464,"0")+IFERROR(Y465/H465,"0")+IFERROR(Y466/H466,"0")+IFERROR(Y467/H467,"0")+IFERROR(Y468/H468,"0")+IFERROR(Y469/H469,"0")+IFERROR(Y470/H470,"0")</f>
        <v>45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0.9787499999999999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350</v>
      </c>
      <c r="Y472" s="779">
        <f>IFERROR(SUM(Y464:Y470),"0")</f>
        <v>351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150</v>
      </c>
      <c r="Y556" s="778">
        <f t="shared" si="104"/>
        <v>153.12</v>
      </c>
      <c r="Z556" s="36">
        <f t="shared" si="105"/>
        <v>0.34683999999999998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160.22727272727272</v>
      </c>
      <c r="BN556" s="64">
        <f t="shared" si="107"/>
        <v>163.56</v>
      </c>
      <c r="BO556" s="64">
        <f t="shared" si="108"/>
        <v>0.27316433566433568</v>
      </c>
      <c r="BP556" s="64">
        <f t="shared" si="109"/>
        <v>0.27884615384615385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100</v>
      </c>
      <c r="Y558" s="778">
        <f t="shared" si="104"/>
        <v>100.32000000000001</v>
      </c>
      <c r="Z558" s="36">
        <f t="shared" si="105"/>
        <v>0.22724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106.81818181818181</v>
      </c>
      <c r="BN558" s="64">
        <f t="shared" si="107"/>
        <v>107.16</v>
      </c>
      <c r="BO558" s="64">
        <f t="shared" si="108"/>
        <v>0.18210955710955709</v>
      </c>
      <c r="BP558" s="64">
        <f t="shared" si="109"/>
        <v>0.18269230769230771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47.348484848484844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0.57407999999999992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250</v>
      </c>
      <c r="Y565" s="779">
        <f>IFERROR(SUM(Y553:Y563),"0")</f>
        <v>253.44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100</v>
      </c>
      <c r="Y567" s="778">
        <f>IFERROR(IF(X567="",0,CEILING((X567/$H567),1)*$H567),"")</f>
        <v>100.32000000000001</v>
      </c>
      <c r="Z567" s="36">
        <f>IFERROR(IF(Y567=0,"",ROUNDUP(Y567/H567,0)*0.01196),"")</f>
        <v>0.22724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106.81818181818181</v>
      </c>
      <c r="BN567" s="64">
        <f>IFERROR(Y567*I567/H567,"0")</f>
        <v>107.16</v>
      </c>
      <c r="BO567" s="64">
        <f>IFERROR(1/J567*(X567/H567),"0")</f>
        <v>0.18210955710955709</v>
      </c>
      <c r="BP567" s="64">
        <f>IFERROR(1/J567*(Y567/H567),"0")</f>
        <v>0.18269230769230771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18.939393939393938</v>
      </c>
      <c r="Y570" s="779">
        <f>IFERROR(Y567/H567,"0")+IFERROR(Y568/H568,"0")+IFERROR(Y569/H569,"0")</f>
        <v>19</v>
      </c>
      <c r="Z570" s="779">
        <f>IFERROR(IF(Z567="",0,Z567),"0")+IFERROR(IF(Z568="",0,Z568),"0")+IFERROR(IF(Z569="",0,Z569),"0")</f>
        <v>0.22724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100</v>
      </c>
      <c r="Y571" s="779">
        <f>IFERROR(SUM(Y567:Y569),"0")</f>
        <v>100.32000000000001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1800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1835.16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1896.6467254967254</v>
      </c>
      <c r="Y661" s="779">
        <f>IFERROR(SUM(BN22:BN657),"0")</f>
        <v>1933.2960000000003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4</v>
      </c>
      <c r="Y662" s="38">
        <f>ROUNDUP(SUM(BP22:BP657),0)</f>
        <v>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1996.6467254967254</v>
      </c>
      <c r="Y663" s="779">
        <f>GrossWeightTotalR+PalletQtyTotalR*25</f>
        <v>2033.2960000000003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241.49036149036149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245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3.7342999999999997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108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100.8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100.80000000000001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100.8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720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351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353.76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 896,65"/>
        <filter val="1 996,65"/>
        <filter val="100,00"/>
        <filter val="150,00"/>
        <filter val="18,94"/>
        <filter val="200,00"/>
        <filter val="23,81"/>
        <filter val="241,49"/>
        <filter val="250,00"/>
        <filter val="350,00"/>
        <filter val="4"/>
        <filter val="41,67"/>
        <filter val="44,87"/>
        <filter val="46,67"/>
        <filter val="47,35"/>
        <filter val="500,00"/>
        <filter val="700,00"/>
        <filter val="8,93"/>
        <filter val="9,26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